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I:\AAA Nam gh 2017 TCHC\27 - CAI CACH HANH CHINH\NAM 2024\HS BAO CAO CONG TAC CCHC NAM 2024\"/>
    </mc:Choice>
  </mc:AlternateContent>
  <xr:revisionPtr revIDLastSave="0" documentId="13_ncr:1_{894857BA-CE71-4455-91C0-AC611CB69EED}" xr6:coauthVersionLast="36" xr6:coauthVersionMax="47" xr10:uidLastSave="{00000000-0000-0000-0000-000000000000}"/>
  <bookViews>
    <workbookView xWindow="-120" yWindow="-120" windowWidth="29040" windowHeight="15720" xr2:uid="{5E43CDC1-D325-4815-A13A-2D5C2E8AB68B}"/>
  </bookViews>
  <sheets>
    <sheet name="Sheet1" sheetId="1" r:id="rId1"/>
  </sheets>
  <definedNames>
    <definedName name="_xlnm._FilterDatabase" localSheetId="0" hidden="1">Sheet1!$A$8:$E$235</definedName>
    <definedName name="_xlnm.Print_Titles" localSheetId="0">Sheet1!$8:$8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4" i="1" l="1"/>
  <c r="D12" i="1"/>
  <c r="D11" i="1" s="1"/>
  <c r="D28" i="1"/>
  <c r="D22" i="1"/>
  <c r="D19" i="1"/>
  <c r="D15" i="1"/>
  <c r="D14" i="1" s="1"/>
  <c r="D10" i="1" l="1"/>
  <c r="D27" i="1" l="1"/>
  <c r="D21" i="1"/>
  <c r="D18" i="1"/>
  <c r="D77" i="1"/>
  <c r="D24" i="1"/>
  <c r="D216" i="1" l="1"/>
  <c r="D219" i="1"/>
  <c r="D222" i="1"/>
  <c r="D225" i="1"/>
  <c r="D228" i="1"/>
  <c r="D231" i="1"/>
  <c r="D49" i="1"/>
  <c r="D81" i="1"/>
  <c r="D80" i="1" s="1"/>
  <c r="D74" i="1"/>
  <c r="D73" i="1" s="1"/>
  <c r="D215" i="1" l="1"/>
  <c r="D89" i="1"/>
  <c r="D212" i="1"/>
  <c r="D209" i="1"/>
  <c r="D206" i="1"/>
  <c r="D203" i="1"/>
  <c r="D199" i="1"/>
  <c r="D196" i="1"/>
  <c r="D192" i="1"/>
  <c r="D189" i="1"/>
  <c r="D186" i="1"/>
  <c r="D181" i="1"/>
  <c r="D178" i="1"/>
  <c r="D175" i="1"/>
  <c r="D172" i="1"/>
  <c r="D167" i="1"/>
  <c r="D164" i="1"/>
  <c r="D161" i="1"/>
  <c r="D158" i="1"/>
  <c r="D155" i="1"/>
  <c r="D152" i="1"/>
  <c r="D149" i="1"/>
  <c r="D144" i="1"/>
  <c r="D141" i="1"/>
  <c r="D138" i="1"/>
  <c r="D135" i="1"/>
  <c r="D132" i="1"/>
  <c r="D127" i="1"/>
  <c r="D124" i="1"/>
  <c r="D121" i="1"/>
  <c r="D118" i="1"/>
  <c r="D114" i="1"/>
  <c r="D111" i="1"/>
  <c r="D107" i="1"/>
  <c r="D104" i="1"/>
  <c r="D101" i="1"/>
  <c r="D97" i="1"/>
  <c r="D94" i="1"/>
  <c r="D70" i="1"/>
  <c r="D67" i="1"/>
  <c r="D64" i="1"/>
  <c r="D61" i="1"/>
  <c r="D58" i="1"/>
  <c r="D55" i="1"/>
  <c r="D52" i="1"/>
  <c r="D131" i="1" l="1"/>
  <c r="D130" i="1" s="1"/>
  <c r="D48" i="1"/>
  <c r="D93" i="1"/>
  <c r="D148" i="1"/>
  <c r="D147" i="1" s="1"/>
  <c r="D110" i="1"/>
  <c r="D117" i="1"/>
  <c r="D171" i="1"/>
  <c r="D170" i="1" s="1"/>
  <c r="D100" i="1"/>
  <c r="D195" i="1"/>
  <c r="D202" i="1"/>
  <c r="D45" i="1"/>
  <c r="D42" i="1"/>
  <c r="D39" i="1"/>
  <c r="D36" i="1"/>
  <c r="D32" i="1"/>
  <c r="D17" i="1"/>
  <c r="D9" i="1" s="1"/>
  <c r="D31" i="1" l="1"/>
  <c r="D30" i="1" s="1"/>
  <c r="D92" i="1"/>
  <c r="D185" i="1"/>
  <c r="D234" i="1" l="1"/>
  <c r="D235" i="1" s="1"/>
</calcChain>
</file>

<file path=xl/sharedStrings.xml><?xml version="1.0" encoding="utf-8"?>
<sst xmlns="http://schemas.openxmlformats.org/spreadsheetml/2006/main" count="367" uniqueCount="310">
  <si>
    <t>STT</t>
  </si>
  <si>
    <t>Lĩnh vực/Tiêu chí/Tiêu chí thành phần</t>
  </si>
  <si>
    <t>Điểm tối đa</t>
  </si>
  <si>
    <t>Điểm tự chấm tự</t>
  </si>
  <si>
    <t>Ghi chú</t>
  </si>
  <si>
    <t>THỰC HIỆN NHIỆM VỤ DO SỞ Y TẾ, GIÁM ĐỐC SỞ Y TẾ GIAO VÀ QUY CHẾ LÀM VIỆC CỦA SỞ Y TẾ</t>
  </si>
  <si>
    <t>Việc thực hiện nhiệm vụ do Sở Y tế, Giám đốc Sở Y tế giao (không tính các nhiệm vụ đã giao trong chương trình công tác của Sở Y tế)</t>
  </si>
  <si>
    <t>1.1.1</t>
  </si>
  <si>
    <t>Tiến độ thực hiện nhiệm vụ do Sở Y tế, Giám đốc Sở Y tế giao</t>
  </si>
  <si>
    <t>Từ 70% - 100% nhiệm vụ được thực hiện đúng tiến độ thì điểm đánh giá được tỉnh theo công thức: [(Tỷ lệ nhiệm vụ đúng tiến độ x 7)/100%]</t>
  </si>
  <si>
    <t>Dưới 70% nhiệm vụ được thực hiện đúng tiến độ: 0</t>
  </si>
  <si>
    <t>1.1.2</t>
  </si>
  <si>
    <t>Chất lượng thực hiện nhiệm vụ do Sở Y tế, Giám đốc Sở Y tế giao</t>
  </si>
  <si>
    <t>Từ 70% - 100% nhiệm vụ đạt yêu cầu thì điểm đánh giá được tỉnh theo công thức: [(Tỷ lệ nhiệm vụ đạt yêu cầu x 8)/100%]</t>
  </si>
  <si>
    <t>Dưới 70% nhiệm vụ đạt yêu cầu: 0</t>
  </si>
  <si>
    <t>Thực hiện Quy chế làm việc của Sở Y tế</t>
  </si>
  <si>
    <t>1.2.1</t>
  </si>
  <si>
    <t>Tiến độ thực hiện Chương trình công tác của Sở Y tế</t>
  </si>
  <si>
    <t>Từ 70% - 100% nhiệm vụ được thực hiện đúng tiến độ thì điểm đánh giá được tỉnh theo công thức: [(Tỷ lệ nhiệm vụ đúng tiến độ x 5)/100%]</t>
  </si>
  <si>
    <t>1.2.2</t>
  </si>
  <si>
    <t>Chất lượng thực hiện Chương trình công tác của Sở Y tế</t>
  </si>
  <si>
    <t>Từ 70% - 100% nhiệm vụ đạt yêu cầu thì điểm đánh giá được tỉnh theo công thức: [(Tỷ lệ nhiệm vụ đạt yêu cầu x 7)/100%]</t>
  </si>
  <si>
    <t>1.2.3</t>
  </si>
  <si>
    <t>Tham dự các phiên họp của Sở Y tế</t>
  </si>
  <si>
    <t>Tham dự đầy đủ các phiên họp của Sở Y tế theo thành phần quy định: 3</t>
  </si>
  <si>
    <t>Không tham dự đầy đủ các phiên họp của Sở Y tế theo thành phần quy định: 0</t>
  </si>
  <si>
    <t>1.2.4</t>
  </si>
  <si>
    <t>Thực hiện thủ tục trình văn bản</t>
  </si>
  <si>
    <t>Từ 70% - 100% hồ sơ trình đúng quy định về hồ sơ, thời gian thì điểm đánh giá được tỉnh theo công thức: [(Tỷ lệ hồ sơ trình đúng quy định x 4)/100%]</t>
  </si>
  <si>
    <t>Dưới 70% hồ sơ trình đúng quy định về hồ sơ, thời gian: 0</t>
  </si>
  <si>
    <t>CÔNG TÁC CHỈ ĐẠO, ĐIỀU HÀNH CẢI CÁCH HÀNH CHÍNH</t>
  </si>
  <si>
    <t>12,5</t>
  </si>
  <si>
    <t>Kế hoạch CCHC hằng năm</t>
  </si>
  <si>
    <t>2.1.1</t>
  </si>
  <si>
    <t>Mức độ kịp thời của việc ban hành Kế hoạch CCHC hằng năm</t>
  </si>
  <si>
    <t>0,5</t>
  </si>
  <si>
    <t>Ban hành kịp thời (trong tháng 12 năm trước liền kề năm kế hoạch): 0,5</t>
  </si>
  <si>
    <t>Ban hành không kịp thời (trong tháng 01 năm kế hoạch): 0,25</t>
  </si>
  <si>
    <t>Không ban hành hoặc ban hành sau tháng 01 năm kế hoạch: 0</t>
  </si>
  <si>
    <t>2.1.2</t>
  </si>
  <si>
    <t>Xác định đầy đủ: 0,5</t>
  </si>
  <si>
    <t>Không xác định đầy đủ: 0</t>
  </si>
  <si>
    <t>2.1.3</t>
  </si>
  <si>
    <t>Mức độ cụ thể của các nhiệm vụ đề ra trong Kế hoạch</t>
  </si>
  <si>
    <t>Tất cả các nhiệm vụ đều được phân công đơn vị chủ trì, đơn vị phối hợp và được xác định cụ thể kết quả đầu ra, thời gian hoàn thành: 0,5</t>
  </si>
  <si>
    <t>Không đáp ứng đầy đủ các yêu cầu trên: 0</t>
  </si>
  <si>
    <t>2.1.4</t>
  </si>
  <si>
    <t>Bố trí kinh phí để thực hiện các nhiệm vụ CCHC</t>
  </si>
  <si>
    <t>Có bố trí kinh phí: 0,5</t>
  </si>
  <si>
    <t>Không bố trí kinh phí: 0</t>
  </si>
  <si>
    <t>2.1.5</t>
  </si>
  <si>
    <t>Mức độ hoàn thành kế hoạch CCHC năm</t>
  </si>
  <si>
    <t>Hoàn thành từ 80% - 100% kế hoạch thì điểm đánh giá được tính theo công thức [(tỷ lệ % hoàn thành x 1}/100%]</t>
  </si>
  <si>
    <t>Hoàn thành dưới 80% kế hoạch: 0</t>
  </si>
  <si>
    <t>Thực hiện chế độ báo cáo định kỳ</t>
  </si>
  <si>
    <t>4,5</t>
  </si>
  <si>
    <t>2.2.1</t>
  </si>
  <si>
    <t>Báo cáo CCHC quý I, 6 tháng đầu năm, quý III, năm (báo cáo chính thức đến Sở Y tế chậm nhất vào ngày 02 tháng cuối cùng của quý đối với báo cáo quý; ngày 02 tháng 6 đối với báo cáo cáo 6 tháng đầu năm và ngày 15 tháng 11 đối với báo cáo năm)</t>
  </si>
  <si>
    <t>Đáp ứng đầy đủ về số lượng, nội dung, thời gian theo hướng dẫn: 1</t>
  </si>
  <si>
    <t>2.2.2</t>
  </si>
  <si>
    <t>Báo cáo theo dõi thi hành pháp luật</t>
  </si>
  <si>
    <t>Đáp ứng đầy đủ về số lượng, nội dung, thời gian theo hướng dẫn: 0,5</t>
  </si>
  <si>
    <t>2.2.3</t>
  </si>
  <si>
    <t>Báo cáo kết quả rà soát, hệ thống hóa văn bản QPPL</t>
  </si>
  <si>
    <t>2.2.4</t>
  </si>
  <si>
    <t>Báo cáo tình hình, kết quả kiểm soát TTHC (quý I, 6 tháng, quý III, năm)</t>
  </si>
  <si>
    <t>2.2.5</t>
  </si>
  <si>
    <t>Báo cáo kết quả đào tạo, bồi dưỡng CCVC</t>
  </si>
  <si>
    <t>2.2.6</t>
  </si>
  <si>
    <t>Báo cáo công tác tài chính, ngân sách</t>
  </si>
  <si>
    <t>Báo cáo đầy đủ nội dung, biểu mẫu, gửi đúng thời hạn các báo cáo (báo cáo tự chủ, tự chịu trách nhiệm về sử dụng biên chế và kinh phí quản lý hành chính; báo cáo lập dự toán NSNN; báo cáo quyết toán; báo cáo khắc phục kiến nghị kiểm toán): 1</t>
  </si>
  <si>
    <t>Thực hiện không đầy đủ các yêu cầu trên: 0</t>
  </si>
  <si>
    <t>2.2.7</t>
  </si>
  <si>
    <t>Báo cáo kết quả ứng dụng CNTT</t>
  </si>
  <si>
    <t>2.2.8</t>
  </si>
  <si>
    <t>Báo cáo tự đánh giá, chấm điểm CCHC</t>
  </si>
  <si>
    <t>Đáp ứng đầy đủ về nội dung, thời gian theo hướng dẫn (báo cáo chính thức đến Sở Y tế chậm nhất vào ngày 10 tháng 11 hằng năm; điểm tự chấm chênh lệch không quá 3% so với kết quả thẩm định): 0,5</t>
  </si>
  <si>
    <t>Kiểm tra CCHC đối với đơn vị, bộ phận trực thuộc</t>
  </si>
  <si>
    <t>2.3.1</t>
  </si>
  <si>
    <t>Mức độ hoàn thành Kế hoạch kiểm tra</t>
  </si>
  <si>
    <t>Hoàn thành từ 80% - 100% kế hoạch thì điểm đánh giá được tính theo công thức [(tỷ lệ % hoàn thành x 1)/100%]</t>
  </si>
  <si>
    <t>2.3.2</t>
  </si>
  <si>
    <t>Xử lý vấn đề phát hiện sau kiểm tra</t>
  </si>
  <si>
    <t>Dưới 70% số văn bản đã xử lý/kiến nghị xử lý: 0</t>
  </si>
  <si>
    <t>Công tác tuyên truyền CCHC</t>
  </si>
  <si>
    <t>2.4.1</t>
  </si>
  <si>
    <t>Mức độ hoàn thành Kế hoạch tuyên truyền CCHC (hoặc nhiệm vụ tuyên truyền CCHC trong Kế hoạch CCHC)</t>
  </si>
  <si>
    <t>2.4.2</t>
  </si>
  <si>
    <t>Mức độ đa dạng trong tuyên truyền CCHC: (1) Tổ chức hội nghị/hội thảo/tập huấn về CCHC; (2) Đăng tải thông tin CCHC trên Trang thông tin điện tử của Sở Y tế, đơn vị; (3) Tuyên truyền CCHC trên Báo Kon Tum, Đài Phát thanh - Truyền hình tỉnh và các báo khác; (4) Tổ chức thi/tọa đàm/sân khấu hóa hoặc các hình thức khác</t>
  </si>
  <si>
    <t>Tuyên truyền CCHC thông qua 04 hình thức trở lên: 1</t>
  </si>
  <si>
    <t>Tuyên truyền CCHC thông qua 03 hình thức: 0.75</t>
  </si>
  <si>
    <t>Tuyên truyền CCHC thông qua 02 hình thức: 0,5</t>
  </si>
  <si>
    <t>Tuyên truyền CCHC thông qua dưới 02 hình thức: 0</t>
  </si>
  <si>
    <t>Sáng kiến hoặc giải pháp mới trong CCHC (được cấp có thẩm quyền phê duyệt/công nhận; lần đầu tiên được áp dụng trong phạm vi quản lý; đã hoặc có khả năng mang lại hiệu quả thiết thực trong công tác CCHC)</t>
  </si>
  <si>
    <t>Có từ 1 sáng kiến/giải pháp mới trở lên: 0,5</t>
  </si>
  <si>
    <t>Không có sáng kiến/giải pháp mới: 0</t>
  </si>
  <si>
    <t>XÂY DỰNG VÀ TỔ CHỨC THỰC HIỆN VĂN BẢN QUY PHẠM PHÁP LUẬT</t>
  </si>
  <si>
    <t>Theo dõi thi hành pháp luật</t>
  </si>
  <si>
    <t>3.1.1</t>
  </si>
  <si>
    <t>Mức độ hoàn thành các nhiệm vụ theo dõi thi hành pháp luật được cơ quan có thẩm quyền giao</t>
  </si>
  <si>
    <t>Thực hiện từ 80% - 100% nhiệm vụ được giao đúng tiến độ thì điểm đánh giá được tính theo công thức: [(Tỷ lệ hoàn thành x 1.00)/100]</t>
  </si>
  <si>
    <t>Thực hiện dưới 80% nhiệm vụ được giao đúng tiến độ: 0</t>
  </si>
  <si>
    <t>3.1.2</t>
  </si>
  <si>
    <t>Xử lý kết quả theo dõi thi hành pháp luật</t>
  </si>
  <si>
    <t>100% số vấn đề phát hiện thuộc trách nhiệm của đơn vị được xử lý theo yêu cầu của cơ quan có thẩm quyền: 1</t>
  </si>
  <si>
    <t>Dưới 100% số vấn đề phát hiện thuộc trách nhiệm của đơn vị được xử lý theo yêu cầu của cơ quan có thẩm quyền: 0</t>
  </si>
  <si>
    <t>Rà soát, hệ thống hóa văn bản QPPL</t>
  </si>
  <si>
    <t>3.2.1</t>
  </si>
  <si>
    <t>Ban hành Kế hoạch rà soát, hệ thống hóa văn bản QPPL</t>
  </si>
  <si>
    <t>Có ban hành: 1</t>
  </si>
  <si>
    <t>Không ban hành: 0</t>
  </si>
  <si>
    <t>3.2.2</t>
  </si>
  <si>
    <t>Mức độ hoàn thành Kế hoạch rà soát, hệ thống hóa văn bản QPPL</t>
  </si>
  <si>
    <t>3.2.3</t>
  </si>
  <si>
    <t>Xử lý kết quả rà soát, hệ thống hóa văn bản QPPL</t>
  </si>
  <si>
    <t>Từ 70% - 100% số văn bản phát hiện thuộc trách nhiệm của đơn vị được xử lý theo yêu cầu của cơ quan có thẩm quyền thì điểm đánh giá được tính theo công thức [(tỷ lệ % văn bản đã xử lý hoặc kiến nghị xử lý x 1)/100%]</t>
  </si>
  <si>
    <t>Dưới 70% số văn bản phát hiện thuộc trách nhiệm của đơn vị được xử lý theo yêu cầu của cơ quan có thẩm quyền: 0</t>
  </si>
  <si>
    <t>Kiểm tra, xử lý văn bản QPPL</t>
  </si>
  <si>
    <t>3.3.1</t>
  </si>
  <si>
    <t>Phối hợp với cơ quan có thẩm quyền trong kiểm tra, xử lý văn bản QPPL</t>
  </si>
  <si>
    <t>Thực hiện tốt công tác phối hợp: 1</t>
  </si>
  <si>
    <t>Chưa thực hiện tốt công tác phối hợp: 0</t>
  </si>
  <si>
    <t>3.3.2</t>
  </si>
  <si>
    <t>Xử lý văn bản trái pháp luật phát hiện qua kiểm tra</t>
  </si>
  <si>
    <t>Từ 70% - 100% số văn bản phát hiện thuộc trách nhiệm của đơn vị được xử lý theo yêu cầu của cơ quan có thẩm quyền thì điểm đánh giá được tính theo công thức [(tỷ lệ % văn bản đã xử lý hoặc kiến nghị xử l x 1)/100%]</t>
  </si>
  <si>
    <t>CẢI CÁCH THỦ TỤC HÀNH CHÍNH</t>
  </si>
  <si>
    <t>Mức độ hoàn thành nhiệm vụ rà soát, đánh giá TTHC được cơ quan có thẩm quyền giao</t>
  </si>
  <si>
    <t>Thực hiện từ 80% - 100% nhiệm vụ được giao đúng tiến độ thì điểm đánh giá được tính theo công thức [(Tỷ lệ hoàn thành x 1.00)/100%]</t>
  </si>
  <si>
    <t>Tham mưu Sở Y tế trình Chủ tịch UBND tỉnh công bố TTHC thuộc lĩnh vực đơn vị quản lý (nếu trong năm không phát sinh nhiệm vụ phải tham mưu thì không đánh giá tiêu chí này)</t>
  </si>
  <si>
    <t>Không đánh giá</t>
  </si>
  <si>
    <t>Tham mưu công bố đầy đủ, kịp thời các TTHC thuộc ngành, lĩnh vực đơn vị quản lý (chậm nhất trước 05 ngày làm việc tính đến ngày văn bản QPPL có quy định TTHC có hiệu lực thi hành): 4</t>
  </si>
  <si>
    <t>Tham mưu công bố không đầy đủ hoặc không kịp thời các TTHC thuộc ngành, lĩnh vực đơn vị quản lý: 0</t>
  </si>
  <si>
    <t>Công khai TTHC của ngành, đơn vị tại Bảng niêm yết TTHC tại đơn vị</t>
  </si>
  <si>
    <t>Đáp ứng đầy đủ các yêu cầu {(1) Bảng niêm yết công khai TTHC; (2) Danh mục TTHC theo từng lĩnh vực; (3) Công khai đầy đủ các TTHC thuộc thẩm quyền giải quyết của đơn vị đang có hiệu lực thi hành; (4) Không công khai các TTHC đã hết hiệu lực thi hành; (5) Công khai đầy đủ các bộ phận tạo thành của từng TTHC thuộc thẩm quyền giải quyết của đơn vị đang có hiệu lực thi hành)}: 1</t>
  </si>
  <si>
    <t>Không đáp ứng đủ các yêu cầu trên: 0</t>
  </si>
  <si>
    <t>Đáp ứng đầy đủ các yêu cầu {(1) Danh mục TTHC theo từng lĩnh vực; (2) Công khai đầy đủ các TTHC thuộc thẩm quyền giải quyết của đơn vị đang có hiệu lực thi hành; (3) Không công khai các TTHC đã hết hiệu lực thi hành; (4) Công khai đầy đủ các bộ phận tạo thành của từng TTHC thuộc thẩm quyền giải quyết của đơn vị đang có hiệu lực thi hành)}: 1</t>
  </si>
  <si>
    <t>CẢI CÁCH TỔ CHỨC BỘ MÁY HÀNH CHÍNH NHÀ NƯỚC</t>
  </si>
  <si>
    <t>Tham mưu Sở Y tế trình UBND tỉnh kiện toàn cơ cấu tổ chức, chức năng, nhiệm vụ của đơn vị (nếu trong năm không có quy định mới của cơ quan có thẩm quyền thì không đánh giá tiêu chí này)</t>
  </si>
  <si>
    <t>5.1.1</t>
  </si>
  <si>
    <t>Chất lượng tham mưu</t>
  </si>
  <si>
    <t>Tham mưu đầy đủ, đúng quy định: 1</t>
  </si>
  <si>
    <t>Tham mưu không đầy đủ hoặc không đúng quy định: 0</t>
  </si>
  <si>
    <t>5.1.2</t>
  </si>
  <si>
    <t>Kịp thời tham mưu theo quy định: 1</t>
  </si>
  <si>
    <t>Không kịp thời tham mưu theo quy định: 0</t>
  </si>
  <si>
    <t>Thực hiện quy định về phân cấp quản lý thuộc phạm vi chức năng, nhiệm vụ được giao</t>
  </si>
  <si>
    <t>Thực hiện đầy đủ, đúng quy định: 1</t>
  </si>
  <si>
    <t>Không thực hiện đầy đủ hoặc thực hiện không đúng quy định: 0</t>
  </si>
  <si>
    <t>Kiểm tra tình hình tổ chức, hoạt động, việc thực hiện các nhiệm vụ phân cấp đối với các đơn vị trực thuộc (cơ quan không có đơn vị trực thuộc thì không đánh giá tiêu chí này)</t>
  </si>
  <si>
    <t>Có thực hiện: 0,5</t>
  </si>
  <si>
    <t>Không thực hiện: 0</t>
  </si>
  <si>
    <t>Việc thực hiện nhiệm vụ cải cách tổ chức bộ máy thuộc phạm vi quản lý theo Nghị quyết số 18-NQ/TW, Nghị quyết số 19-NQ/TW ngày 25-10-2017 của Ban Chấp hành Trung ương khóa XII và các chương trình, kế hoạch cơ quan có thẩm quyền</t>
  </si>
  <si>
    <t>Thực hiện đầy đủ, kịp thời các nhiệm vụ được giao trong năm đánh giá: 1</t>
  </si>
  <si>
    <t>Không thực hiện đầy đủ, kịp thời các nhiệm vụ được giao trong năm đánh giá: 0</t>
  </si>
  <si>
    <t>XÂY DỰNG VÀ NÂNG CAO CHẤT LƯỢNG ĐỘI NGŨ CÔNG CHỨC, VIÊN CHỨC</t>
  </si>
  <si>
    <t>Thực hiện cơ cấu công chức, viên chức theo vị trí việc làm</t>
  </si>
  <si>
    <t>6.1.1</t>
  </si>
  <si>
    <t>Việc bố trí công chức, viên chức theo vị trí việc làm đã được phê duyệt</t>
  </si>
  <si>
    <t>Bố trí công chức theo đúng vị trí việc làm đã được phê duyệt: 1</t>
  </si>
  <si>
    <t>Không bố trí công chức theo đúng vị trí việc làm đã được phê duyệt: 0</t>
  </si>
  <si>
    <t>6.1.2</t>
  </si>
  <si>
    <t>Việc bố trí viên chức theo vị trí việc làm đã được phê duyệt (đơn vị chưa được phê duyệt danh mục vị trí việc làm hoặc đơn vị không có đơn vị sự nghiệp công lập trực thuộc thì không đánh giá TCTP này)</t>
  </si>
  <si>
    <t>Bố trí viên chức theo đúng vị trí việc làm đã được phê duyệt: 1</t>
  </si>
  <si>
    <t>Không bố trí viên chức theo đúng vị trí việc làm đã được phê duyệt: 0</t>
  </si>
  <si>
    <t>Thực hiện quy định về bổ nhiệm lãnh đạo các đơn vị thuộc và trực thuộc (trong năm không bổ nhiệm trường hợp nào thì không đánh giá tiêu chí này)</t>
  </si>
  <si>
    <t>100% vị trí được bổ nhiệm đúng quy định: 1</t>
  </si>
  <si>
    <t>Dưới 100% vị trí được bổ nhiệm đúng quy định: 0</t>
  </si>
  <si>
    <t>Thực hiện trình tự, thủ tục đánh giá, phân loại công chức, viên chức theo quy định</t>
  </si>
  <si>
    <t>Đúng quy định: 1</t>
  </si>
  <si>
    <t>Không đúng quy định: 0</t>
  </si>
  <si>
    <t>Mức độ hoàn thành Kế hoạch tinh giản biên chế trong năm</t>
  </si>
  <si>
    <t>Hoàn thành từ 80% - 100% Kế hoạch thì điểm đánh giá được tính theo công thức [(Tỷ lệ hoàn thành x 1.00)/100%]</t>
  </si>
  <si>
    <t>Hoàn thành dưới 80% Kế hoạch: 0</t>
  </si>
  <si>
    <t>Tỷ lệ CCVC thuộc phạm vi quản lý của đơn vị tham gia các lớp đào tạo, bồi dưỡng theo Kế hoạch hằng năm</t>
  </si>
  <si>
    <t> Hồ sơ đào tạo, kiểm tra thực tế</t>
  </si>
  <si>
    <t>Dưới 80% CCVC tham gia tính trên chỉ tiêu đã đăng ký hoặc được giao: 0</t>
  </si>
  <si>
    <t>Bố trí số lượng cấp phó các đơn vị thuộc và trực thuộc theo quy định</t>
  </si>
  <si>
    <t>Thực hiện đúng quy định: 1</t>
  </si>
  <si>
    <t>Không thực hiện đúng quy định: 0</t>
  </si>
  <si>
    <t>CẢI CÁCH TÀI CHÍNH CÔNG</t>
  </si>
  <si>
    <t>Thực hiện cơ chế tự chủ về sử dụng kinh phí quản lý hành chính, kinh phí chi sự nghiệp tại các cơ quan, đơn vị</t>
  </si>
  <si>
    <t>7.1.1</t>
  </si>
  <si>
    <t>Kết quả thực hiện cơ chế tự chủ về sử dụng kinh phí</t>
  </si>
  <si>
    <t>Tổng kinh phí tiết kiệm năm đánh giá tăng hơn năm trước liền kề: 1</t>
  </si>
  <si>
    <t>Tổng kinh phí tiết kiệm năm đánh giá không tăng so với năm trước liền kề: 0</t>
  </si>
  <si>
    <t>7.1.2</t>
  </si>
  <si>
    <t>Thực hiện quy định về phân phối kết quả hoạt động hành chính hoặc sử dụng kinh phí chi thường xuyên trong năm</t>
  </si>
  <si>
    <t>Không có sai phạm được phát hiện trong năm đánh giá: 1</t>
  </si>
  <si>
    <t>Có sai phạm được phát hiện trong năm đánh giá: 0</t>
  </si>
  <si>
    <t>Kiểm tra, rà soát việc thực hiện các quy định về quản lý tài sản công</t>
  </si>
  <si>
    <t>Có thực hiện: 1</t>
  </si>
  <si>
    <t>Tổ chức thực hiện các kiến nghị sau thanh tra, kiểm tra, kiểm toán nhà nước, tự kiểm tra quyết toán nội bộ về tài chính, ngân sách</t>
  </si>
  <si>
    <t>Đã thực hiện 100% kiến nghị hoặc không có kiến nghị phải thực hiện: 2</t>
  </si>
  <si>
    <t>Từ 80% - dưới 100% kiến nghị được thực hiện: 1</t>
  </si>
  <si>
    <t>Dưới 80% kiến nghị được thực hiện: 0</t>
  </si>
  <si>
    <t>HIỆN ĐẠI HÓA NỀN HÀNH CHÍNH</t>
  </si>
  <si>
    <t>Mức độ hoàn thành Kế hoạch ứng dụng CNTT năm</t>
  </si>
  <si>
    <t>Hoàn thành dưới 80% kế hoạch hoặc không ban hành kế hoạch: 0</t>
  </si>
  <si>
    <t>Kết quả đánh giá, xếp hạng mức độ ứng dụng CNTT trong năm</t>
  </si>
  <si>
    <t>Đạt dưới 50% tổng số điểm đánh giá: 0</t>
  </si>
  <si>
    <t>Sử dụng chứng thư số, chữ ký số trao đổi văn bản điện tử (không tính văn bản mật, tối mật, tuyệt mật và văn bản khác theo quy định) (cơ quan, đơn vị nào chưa được cấp phép sử dụng chứng thư số, chữ ký số thì không tính điểm tiêu chí này)</t>
  </si>
  <si>
    <t>Từ 80% - 100% văn bản đã áp dụng thì điểm đánh giá được tính theo công thức [(Tỷ lệ văn bản đã áp dụng x 1.00)/100%]</t>
  </si>
  <si>
    <t>Dưới 80% văn bản đã áp dụng: 0</t>
  </si>
  <si>
    <t>Thực hiện quy định về tiếp nhận hồ sơ, trả kết quả giải quyết TTHC qua dịch vụ bưu chính công ích (cơ quan, đơn vị không có TTHC trong danh mục tiếp nhận, trả kết quả qua dịch vụ bưu chính công ích thì không đánh giá tiêu chí này)</t>
  </si>
  <si>
    <t>Đơn vị không có TTHC giải quyết qua dịch vụ bưu chính công ích</t>
  </si>
  <si>
    <t>8.4.1</t>
  </si>
  <si>
    <t>Từ 10% số hồ sơ TTHC trở lên: 1</t>
  </si>
  <si>
    <t>8.4.2</t>
  </si>
  <si>
    <t>Từ 15% số hồ sơ TTHC trở lên: 1</t>
  </si>
  <si>
    <t>Đơn vị không áp dụng ISO</t>
  </si>
  <si>
    <t>8.5.1</t>
  </si>
  <si>
    <t>Công bố Hệ thống quản lý chất lượng phù hợp Tiêu chuẩn quốc gia TCVN ISO 9001:2008</t>
  </si>
  <si>
    <t>Đã công bố theo quy định: 1</t>
  </si>
  <si>
    <t>Chưa công bố theo quy định: 0</t>
  </si>
  <si>
    <t>8.5.2</t>
  </si>
  <si>
    <t>Cập nhật các thay đổi của văn bản QPPL liên quan đến hoạt động xử lý công việc vào Hệ thống quản lý chất lượng</t>
  </si>
  <si>
    <t>8.5.3</t>
  </si>
  <si>
    <t>Thực hiện đánh giá nội bộ và xem xét của Lãnh đạo tối thiểu 1 năm 1 lần</t>
  </si>
  <si>
    <t>8.5.4</t>
  </si>
  <si>
    <t>Thực hiện công bố lại khi có sự điều chỉnh, mở rộng, thu hẹp phạm vi áp dụng Hệ thống quản lý chất lượng</t>
  </si>
  <si>
    <t>VIỆC CHẤP HÀNH QUY CHẾ VĂN HÓA CÔNG SỞ, KỶ LUẬT, KỶ CƯƠNG HÀNH CHÍNH</t>
  </si>
  <si>
    <t>Việc chấp hành giờ giấc làm việc của công chức, viên chức</t>
  </si>
  <si>
    <t>Kiểm tra hồ sơ và thực tế</t>
  </si>
  <si>
    <t>100% CCVC các đơn vị thuộc, trực thuộc chấp hành nghiêm chỉnh giờ giấc làm việc theo quy định: 1</t>
  </si>
  <si>
    <t>Dưới 100% CCVC các đơn vị thuộc, trực thuộc chấp hành nghiêm chỉnh giờ giấc làm việc theo quy định: 0</t>
  </si>
  <si>
    <t>Thực hiện quy định cấm hút thuốc lá nơi làm việc</t>
  </si>
  <si>
    <t>100% CCVC các  đơn vị thuộc, trực thuộc thực hiện nghiêm quy định: 2</t>
  </si>
  <si>
    <t>Dưới 100% CCVC các đơn vị thuộc, trực thuộc thực hiện nghiêm quy định: 0</t>
  </si>
  <si>
    <t>Thực hiện quy định không uống rượu, bia và đồ uống có cồn khác trước, trong giờ hành chính và giờ nghỉ trưa của ngày làm việc</t>
  </si>
  <si>
    <t>100% CCVC các đơn vị thuộc, trực thuộc thực hiện nghiêm quy định: 2</t>
  </si>
  <si>
    <t>Thực hiện quy định đeo thẻ khi thực hiện nhiệm vụ</t>
  </si>
  <si>
    <t>100% CCVC các đơn vị thuộc, trực thuộc thực hiện nghiêm quy định: 1</t>
  </si>
  <si>
    <t>Thực hiện quy định về bài trí công sở</t>
  </si>
  <si>
    <t>Thực hiện đúng quy định: 2</t>
  </si>
  <si>
    <t>Tình hình công chức, viên chức bị xử lý kỷ luật</t>
  </si>
  <si>
    <t>Trong năm không có CCVC thuộc phạm vi quản lý bị kỷ luật từ mức khiển trách trở lên: 1</t>
  </si>
  <si>
    <t>Trong năm có CCVC thuộc phạm vi quản lý bị kỷ luật từ mức khiển trách trở lên: 0</t>
  </si>
  <si>
    <r>
      <t xml:space="preserve">Xác định đầy đủ các nhiệm vụ thuộc các nội dung, lĩnh vực CCHC (công tác chỉ đạo, điều hành CCHC; xây dựng và tổ chức thực hiện văn bản QPPL; cải cách TTHC; cải cách </t>
    </r>
    <r>
      <rPr>
        <sz val="11"/>
        <color theme="1"/>
        <rFont val="Times New Roman"/>
        <family val="1"/>
      </rPr>
      <t>t</t>
    </r>
    <r>
      <rPr>
        <sz val="11"/>
        <color rgb="FF000000"/>
        <rFont val="Times New Roman"/>
        <family val="1"/>
      </rPr>
      <t>ổ chức bộ máy hành chính nhà nước; xây dựng và nâng cao chất lượng đội ngũ CCVC; cải cách tài chính công; hiện đại hóa nền hành chính; thực hiện cơ chế một cửa, một cửa liên thông (nếu có)</t>
    </r>
  </si>
  <si>
    <r>
      <t>Từ 70% - 100% số vấn đề phát hiện được xử lý/kiến nghị xử lý thì điểm đánh giá được tính theo công thức [</t>
    </r>
    <r>
      <rPr>
        <sz val="11"/>
        <color rgb="FF000000"/>
        <rFont val="Times New Roman"/>
        <family val="1"/>
      </rPr>
      <t>(Tỷ lệ % số vấn đề đã xử lý hoặc kiến nghị xử lý x 1)/100%]</t>
    </r>
  </si>
  <si>
    <r>
      <t xml:space="preserve">Thời gian tham mưu (có văn bản đề nghị Sở Y tế trình UBND tỉnh quyết định kiện toàn cơ cấu tổ chức, chức năng, nhiệm vụ của đơn vị trong thời hạn </t>
    </r>
    <r>
      <rPr>
        <b/>
        <sz val="11"/>
        <color rgb="FF000000"/>
        <rFont val="Times New Roman"/>
        <family val="1"/>
      </rPr>
      <t>25</t>
    </r>
    <r>
      <rPr>
        <sz val="11"/>
        <color rgb="FF000000"/>
        <rFont val="Times New Roman"/>
        <family val="1"/>
      </rPr>
      <t xml:space="preserve"> ngày kể từ ngày có hướng dẫn của cơ quan có thẩm quyền)</t>
    </r>
  </si>
  <si>
    <r>
      <t xml:space="preserve">Từ 80% - 100% CCVC tham gia tính trên chỉ tiêu đã đăng ký hoặc được giao tính theo công thức </t>
    </r>
    <r>
      <rPr>
        <sz val="11"/>
        <color rgb="FF000000"/>
        <rFont val="Times New Roman"/>
        <family val="1"/>
      </rPr>
      <t>[(Tỷ lệ % tham gia x 1.00)/100%]</t>
    </r>
  </si>
  <si>
    <r>
      <t xml:space="preserve">Hoàn thành từ 80% - 100% kế hoạch thì điểm đánh giá được tính theo công thức </t>
    </r>
    <r>
      <rPr>
        <sz val="11"/>
        <color rgb="FF000000"/>
        <rFont val="Times New Roman"/>
        <family val="1"/>
      </rPr>
      <t>[(Tỷ lệ hoàn thành x 1.00)/100%]</t>
    </r>
  </si>
  <si>
    <r>
      <t xml:space="preserve">Đạt từ 50% - 100% tổng số điểm đánh giá thì điểm đánh giá được tính theo công thức </t>
    </r>
    <r>
      <rPr>
        <sz val="11"/>
        <color rgb="FF000000"/>
        <rFont val="Times New Roman"/>
        <family val="1"/>
      </rPr>
      <t>[(Tỷ lệ đạt được x 5)/100%]</t>
    </r>
  </si>
  <si>
    <r>
      <t xml:space="preserve">Tỷ lệ hồ sơ được tiếp nhận qua dịch vụ bưu chính công ích trên tổng số hồ sơ đã tiếp nhận trong năm (bao gồm tiếp nhận qua dịch vụ bưu chính công ích và qua hình thức khác) - </t>
    </r>
    <r>
      <rPr>
        <b/>
        <sz val="11"/>
        <color rgb="FF000000"/>
        <rFont val="Times New Roman"/>
        <family val="1"/>
      </rPr>
      <t>lưu ý chỉ tính các TTHC trong danh mục đã triển khai</t>
    </r>
  </si>
  <si>
    <r>
      <t xml:space="preserve">Dưới 10% số hồ sơ TTHC thì điểm đánh giá được tính theo công thức </t>
    </r>
    <r>
      <rPr>
        <sz val="11"/>
        <color rgb="FF000000"/>
        <rFont val="Times New Roman"/>
        <family val="1"/>
      </rPr>
      <t>[Tỷ lệ số hồ sơ x 1.00)/10%]</t>
    </r>
  </si>
  <si>
    <r>
      <t xml:space="preserve">Tỷ lệ kết quả giải quyết được trả qua dịch vụ bưu chính công ích trên tổng số hồ sơ đã trả kết quả giải quyết (bao gồm trả qua dịch vụ bưu chính công ích và trả qua hình thức khác) - </t>
    </r>
    <r>
      <rPr>
        <b/>
        <sz val="11"/>
        <color rgb="FF000000"/>
        <rFont val="Times New Roman"/>
        <family val="1"/>
      </rPr>
      <t>lưu ý chỉ tính các TTHC trong danh mục đã triển khai</t>
    </r>
  </si>
  <si>
    <r>
      <t xml:space="preserve">Dưới 15% số hồ sơ TTHC thì điểm đánh giá được tính theo công thức </t>
    </r>
    <r>
      <rPr>
        <sz val="11"/>
        <color rgb="FF000000"/>
        <rFont val="Times New Roman"/>
        <family val="1"/>
      </rPr>
      <t>[Tỷ lệ số hồ sơ x 1.00)/15%]</t>
    </r>
  </si>
  <si>
    <t>BẢNG TỔNG HỢP KẾT QUẢ TỰ ĐÁNH GIÁ, CHẤM ĐIỂM</t>
  </si>
  <si>
    <t>CÁC TIÊU CHÍ, TIÊU CHÍ THÀNH PHẦN CHỈ SỐ CẢI CÁCH HÀNH CHÍNH CỦA</t>
  </si>
  <si>
    <t>của Trung tâm Y tế huyện Tu Mơ Rông)</t>
  </si>
  <si>
    <t>Thực hiện đúng quy định về phân cấp quản lý</t>
  </si>
  <si>
    <t>Ghi chú:</t>
  </si>
  <si>
    <t xml:space="preserve">- Chỉ số CCHC được tính theo công thức: </t>
  </si>
  <si>
    <t xml:space="preserve">Trong đó: </t>
  </si>
  <si>
    <r>
      <t>C</t>
    </r>
    <r>
      <rPr>
        <sz val="14"/>
        <color theme="1"/>
        <rFont val="Times New Roman"/>
        <family val="1"/>
      </rPr>
      <t>: Điểm của từng tiêu chí/tiêu chí thành phần mục không được đánh giá</t>
    </r>
  </si>
  <si>
    <t>- Căn cứ kết quả chỉ số xếp loại 5 mức như sau:</t>
  </si>
  <si>
    <t>1. Loại Xuất sắc: Chỉ số đạt từ 90 đến 100;</t>
  </si>
  <si>
    <t>2. Loại Tốt: Chỉ số đạt từ 80 đến dưới 90;</t>
  </si>
  <si>
    <t>3. Loại Khá: Chỉ số đạt từ 65 đến dưới 80;</t>
  </si>
  <si>
    <t>4. Loại Trung bình: Chỉ số đạt từ 50 đến dưới 65;</t>
  </si>
  <si>
    <t>5. Loại Yếu: Chỉ số đạt được dưới 50.</t>
  </si>
  <si>
    <r>
      <t>Thực hiện quy định về áp dụng Hệ thống quản lý chất lượng theo Tiêu chuẩn quốc gia TCVN ISO 9001:2008 vào hoạt động của cơ quan, tổ chức hành chính</t>
    </r>
    <r>
      <rPr>
        <sz val="11"/>
        <color rgb="FFFF0000"/>
        <rFont val="Times New Roman"/>
        <family val="1"/>
      </rPr>
      <t xml:space="preserve"> (</t>
    </r>
    <r>
      <rPr>
        <b/>
        <sz val="11"/>
        <color rgb="FFFF0000"/>
        <rFont val="Times New Roman"/>
        <family val="1"/>
      </rPr>
      <t>cơ quan, đơn vị không áp dụng Hệ thống quản lý chất lượng theo Tiêu chuẩn quốc gia TCVN ISO 9001:2008 thì không đánh giá tiêu chí này)</t>
    </r>
  </si>
  <si>
    <t>Thực hiện trình tự, thủ tục đánh giá, phân loại viên chức theo quy định, kiểm tra thực tế.</t>
  </si>
  <si>
    <t>Thực hiện đúng quy định</t>
  </si>
  <si>
    <r>
      <t>A</t>
    </r>
    <r>
      <rPr>
        <sz val="14"/>
        <color theme="1"/>
        <rFont val="Times New Roman"/>
        <family val="1"/>
      </rPr>
      <t>: Tổng điểm đạt được là tổng điểm đạt được của từng tiêu chí/tiêu chí thành phần sau khi được Hội đồng
kiểm tra, đánh giá, chấm điểm CCHC của tỉnh thẩm định hoặc kiểm tra thực tế.</t>
    </r>
  </si>
  <si>
    <r>
      <rPr>
        <b/>
        <sz val="13"/>
        <color rgb="FF000000"/>
        <rFont val="Times New Roman"/>
        <family val="1"/>
      </rPr>
      <t>B-C</t>
    </r>
    <r>
      <rPr>
        <b/>
        <sz val="14"/>
        <color theme="1"/>
        <rFont val="Times New Roman"/>
        <family val="1"/>
      </rPr>
      <t>:</t>
    </r>
    <r>
      <rPr>
        <sz val="14"/>
        <color theme="1"/>
        <rFont val="Times New Roman"/>
        <family val="1"/>
      </rPr>
      <t xml:space="preserve"> </t>
    </r>
    <r>
      <rPr>
        <sz val="14"/>
        <color rgb="FF000000"/>
        <rFont val="Times New Roman"/>
        <family val="1"/>
      </rPr>
      <t>tổng điểm tối đa của các tiêu chí/tiêu chí thành phần được đánh giá (đối với một số đơn vị, tổng điểm tối
đa có thể không phải 100 điểm do không tính các tiêu chí/tiêu chí thành phần không được đánh giá).</t>
    </r>
  </si>
  <si>
    <t>Không</t>
  </si>
  <si>
    <r>
      <t xml:space="preserve">Công khai TTHC trên Trang Thông tin điện tử của đơn vị </t>
    </r>
    <r>
      <rPr>
        <i/>
        <sz val="11"/>
        <color rgb="FF0070C0"/>
        <rFont val="Times New Roman"/>
        <family val="1"/>
      </rPr>
      <t>(đơn vị không có TTHC trên Trang Thông tin điện tử của đơn vị thì không đánh giá tiêu chí này)</t>
    </r>
  </si>
  <si>
    <t>- Có sơ đồ bệnh viện.
- Kiểm tra thực tế.</t>
  </si>
  <si>
    <t>- Thực hiện xử lý tốt các vấn đề được phát hiện sau kiểm tra.
- Kiểm tra thực tế, tài liệu minh chứng.</t>
  </si>
  <si>
    <r>
      <t xml:space="preserve">- Kiểm tra thực tế.
- Triển khai đầy đủ.
- Trang thông tin điện tử: </t>
    </r>
    <r>
      <rPr>
        <i/>
        <sz val="11"/>
        <color rgb="FF0070C0"/>
        <rFont val="Times New Roman"/>
        <family val="1"/>
      </rPr>
      <t>http://trungtamytetumorong.vn/cai-cach-hanh-chinh/</t>
    </r>
  </si>
  <si>
    <r>
      <t xml:space="preserve">Trang thông tin điện tử </t>
    </r>
    <r>
      <rPr>
        <i/>
        <sz val="11"/>
        <color rgb="FF0070C0"/>
        <rFont val="Times New Roman"/>
        <family val="1"/>
      </rPr>
      <t>http://trungtamytetumorong.vn/cai-cach-hanh-chinh/</t>
    </r>
  </si>
  <si>
    <t>- Sử dụng chứng thư số, chữ ký số trao đổi văn bản điện tử từ ngày 15/9/2019, Báo cáo số 418/BC-YTTMR ngày 19/8/2020.
- Kiểm tra thực tế.</t>
  </si>
  <si>
    <t>- Quyết định số 11/QĐ-YTTMR ngày 12/01/2023
- Báo cáo số 78/BC-YTTMR ngày 27/02/2023</t>
  </si>
  <si>
    <t xml:space="preserve"> Không có kiến nghị phải thực hiện</t>
  </si>
  <si>
    <t>TỔNG CỘNG:</t>
  </si>
  <si>
    <t>TRUNG TÂM Y TẾ HUYỆN TU MƠ RÔNG NĂM 2024</t>
  </si>
  <si>
    <t>(Ban hành kèm theo Báo cáo số         /BC-YTTMR ngày    tháng 11 năm 2024</t>
  </si>
  <si>
    <r>
      <t>- Báo cáo thực hiện sự chỉ đạo điều hành của Sở Y tế định kỳ hàng tháng</t>
    </r>
    <r>
      <rPr>
        <i/>
        <sz val="11"/>
        <color rgb="FF000000"/>
        <rFont val="Times New Roman"/>
        <family val="1"/>
      </rPr>
      <t xml:space="preserve">.
</t>
    </r>
    <r>
      <rPr>
        <sz val="11"/>
        <color rgb="FF000000"/>
        <rFont val="Times New Roman"/>
        <family val="1"/>
      </rPr>
      <t>- Kế hoạch số 390/KH-YTTMR ngày 29/12/2023 về thực hiện công tác cải cách hành chính nhà nước Trung tâm Y tế huyện Tu Mơ Rông năm 2024.
- Báo cáo công tác Cải cách hành chính Quí, 6 tháng, năm: Báo cáo số 94/BC-YTTMR ngày 04/3/2024; Báo cáo số 238/BC-YTTMR ngày 04/6/2024; Báo cáo số 412/BC-YTTMR ngày 04/9/2024.
- Kiểm tra thực tế, tài liệu minh chứng.</t>
    </r>
  </si>
  <si>
    <t>- Báo cáo đầy đủ, đúng nội dung và thời gian theo yêu cầu của Sở Y tế.
- Báo cáo thực hiện sự chỉ đạo điều hành của Sở Y tế định kỳ hàng tháng.
- Kế hoạch số 390/KH-YTTMR ngày 29/12/2023 về thực hiện công tác cải cách hành chính nhà nước Trung tâm Y tế huyện Tu Mơ Rông năm 2024.
- Báo cáo công tác Cải cách hành chính Quí, 6 tháng, năm: Báo cáo số 94/BC-YTTMR ngày 04/3/2024; Báo cáo số 238/BC-YTTMR ngày 04/6/2024; Báo cáo số 412/BC-YTTMR ngày 04/9/2024.
- Kiểm tra thực tế, tài liệu minh chứng.</t>
  </si>
  <si>
    <t>Tham dự đầy đủ các phiên họp theo chỉ đạo của Sở Y tế đúng thời gian, thành phần quy định.</t>
  </si>
  <si>
    <t>Kế hoạch số 390/KH-YTTMR ngày 29/12/2023 về thực hiện công tác cải cách hành chính nhà nước Trung tâm Y tế huyện Tu Mơ Rông năm 2024.</t>
  </si>
  <si>
    <t>- Kế hoạch số 390/KH-YTTMR ngày 29/12/2023 về thực hiện công tác cải cách hành chính nhà nước Trung tâm Y tế huyện Tu Mơ Rông năm 2024.
- Báo cáo công tác Cải cách hành chính Quí, 6 tháng, năm: Báo cáo số 94/BC-YTTMR ngày 04/3/2024; Báo cáo số 238/BC-YTTMR ngày 04/6/2024; Báo cáo số 412/BC-YTTMR ngày 04/9/2024.</t>
  </si>
  <si>
    <t>- Kế hoạch số 82/KH-YTTMR ngày 27/02/2024 của Trung tâm Y tế huyện Tu Mơ Rông về theo dõi thi hành pháp luật năm 2024 (Báo cáo về Sở Y tế trước ngày 05/12/2024).
- Kế hoạch số 04/KH-YTTMR ngày 03/01/2024 về công tác pháp chế; kiểm tra, xử lý và rà soát, hệ thống hóa văn bản quy phạm pháp luật tại Trung tâm Y tế huyện Tu Mơ Rông năm 2024; Báo cáo số 35/BC-YTTMR ngày 12/01/2024 về kết quả rà soát, hệ thống hóa văn bản quy phạm pháp luật thuộc lĩnh vực tham mưu, quản lý nhà nước của ngành Y tế kỳ 2019-2023.</t>
  </si>
  <si>
    <t>- Kế hoạch số 113/KH-YTTMR ngày 27/3/2024 về rà soát, đánh giá thủ tục hành chính ngành Y tế năm 2024,
- Kế hoạch số 65/KH-YTTMR ngày 06/02/2024 về cải cách hành chính, kiểm soát thủ tục hành chính 2024.
- Báo cáo số 284/BC-YTTMR ngày 24/6/2024.</t>
  </si>
  <si>
    <r>
      <t xml:space="preserve">- Kế hoạch số 82/KH-YTTMR ngày 27/02/2024 của Trung tâm Y tế huyện Tu Mơ Rông về theo dõi thi hành pháp luật năm 2024 </t>
    </r>
    <r>
      <rPr>
        <i/>
        <sz val="11"/>
        <color theme="1"/>
        <rFont val="Times New Roman"/>
        <family val="1"/>
      </rPr>
      <t>(Báo cáo về Sở Y tế trước ngày 05/12/2024)</t>
    </r>
    <r>
      <rPr>
        <sz val="11"/>
        <color theme="1"/>
        <rFont val="Times New Roman"/>
        <family val="1"/>
      </rPr>
      <t>.
- Kế hoạch số 04/KH-YTTMR ngày 03/01/2024 về công tác pháp chế; kiểm tra, xử lý và rà soát, hệ thống hóa văn bản quy phạm pháp luật tại Trung tâm Y tế huyện Tu Mơ Rông năm 2024; Báo cáo số 35/BC-YTTMR ngày 12/01/2024 về kết quả rà soát, hệ thống hóa văn bản quy phạm pháp luật thuộc lĩnh vực tham mưu, quản lý nhà nước của ngành Y tế kỳ 2019-2023.</t>
    </r>
  </si>
  <si>
    <t>- Kế hoạch số 226/KH-YTTMR ngày 17/6/2024.
- Kế hoạch số 227/KH-YTTMR ngày 17/6/2024.
- Báo cáo số 500/BC-YTTMR ngày 10/10/2024.
- Công văn 455/YTTMR-TCHC-TCKT ngày 18/7/2024.
- Công văn 121/YTTMR-TCHC-TCKT ngày 11/3/2024.
- Công văn 114/YTTMR-TCHC-TCKT ngày 06/3/2024.</t>
  </si>
  <si>
    <t>- Kế hoạch số 66/KH-YTTMR ngày 07/02/2024.
- Kế hoạch số 109/KH-YTTMR ngày 11/3/2024.
- Báo cáo số 114/BC-YTTMR ngày 19/3/2024.
- Báo cáo số 157/BC-YTTMR ngày 08/4/2024.
- Báo cáo số 221/BC-YTTMR ngày 20/5/2024.
- Báo cáo số 302/BC-YTTMR ngày 02/7/2024.
- Báo cáo số 429/BC-YTTMR ngày 12/9/2024.
- Báo cáo số 493/BC-YTTMR ngày 08/10/2024.
- Báo cáo định kỳ hàng tháng kết quả triển khai Đề án 06 và các báo cáo khác liên quan đến ứng dụng công nghệ thông tin của đơn vị.</t>
  </si>
  <si>
    <t>- Kế hoạch số 19/KH-YTTMR ngày 10/01/2024 về kiểm tra định kỳ, đột xuất công tác cải cách hành chính và việc chấp hành Quy chế văn hóa công sở, kỷ luật, kỷ cương hành chính tại Trung tâm Y tế huyện Tu Mơ Rông năm 2024.
- Báo cáo số 203/BC-YTTMR ngày 10/5/2024 (Quí I).
- Báo cáo số 389/BC-YTTMR ngày 13/8/2024 (6 tháng đầu năm).
- Báo cáo số 560/BC-YTTMR ngày 06/11/2024 (Quí III).</t>
  </si>
  <si>
    <t>- Kế hoạch số 106/KH-YTTMR ngày 08/3/2024 về tuyên truyền công tác cải cách hành chính nhà nước năm 2024.</t>
  </si>
  <si>
    <r>
      <t xml:space="preserve">- Kế hoạch số 106/KH-YTTMR ngày 08/3/2024 về tuyên truyền công tác cải cách hành chính nhà nước năm 2024.
- Đăng tải thông tin tuyên truyền trên Trang thông tin điện tử đơn vị </t>
    </r>
    <r>
      <rPr>
        <i/>
        <sz val="11"/>
        <color rgb="FF0070C0"/>
        <rFont val="Times New Roman"/>
        <family val="1"/>
      </rPr>
      <t>http://trungtamytetumorong.vn/cai-cach-hanh-chinh/; Trang Facebook Trung tâm Y tế.</t>
    </r>
  </si>
  <si>
    <r>
      <t xml:space="preserve">- Tuyên truyền trong Hội nghị phổ biến giáo dục pháp luật, Kế hoạch, công văn, thông báo
- Trang thông tin điện tử </t>
    </r>
    <r>
      <rPr>
        <i/>
        <sz val="11"/>
        <color rgb="FF0070C0"/>
        <rFont val="Times New Roman"/>
        <family val="1"/>
      </rPr>
      <t>(http://trungtamytetumorong.vn/cai-cach-hanh-chinh/)</t>
    </r>
  </si>
  <si>
    <t>- Kế hoạch số 390/KH-YTTMR ngày 29/12/2023 về thực hiện công tác cải cách hành chính nhà nước Trung tâm Y tế huyện Tu Mơ Rông năm 2024.
- Báo cáo công tác Cải cách hành chính Quí, 6 tháng, năm: Báo cáo số 94/BC-YTTMR ngày 04/3/2024; Báo cáo số 238/BC-YTTMR ngày 04/6/2024; Báo cáo số 412/BC-YTTMR ngày 04/9/2024.
- Kế hoạch số 113/KH-YTTMR ngày 27/3/2024 về rà soát, đánh giá thủ tục hành chính ngành Y tế năm 2024,
- Kế hoạch số 65/KH-YTTMR ngày 06/02/2024 về cải cách hành chính, kiểm soát thủ tục hành chính 2024.
- Báo cáo số 284/BC-YTTMR ngày 24/6/2024.
- Kiểm tra thực tế, tài liệu minh chứng.</t>
  </si>
  <si>
    <t>- Báo cáo số 195/BC-YTTMR ngày 06/5/2024 về thực trạng hoạt động của Trung tâm Y tế huyện Tu Mơ Rông phục vụ việc xây dựng Đề án chuyển giao Trung tâm Y tế huyện do Sở Y tế quản lý về Ủy ban nhân dân huyện quản lý.
- Tờ trình số 02/TTr-YTTMR ngày 01/02/2024 về việc đề nghị thẩm định, phê duyệt Đề án vị trí việc làm Trung tâm Y tế huyện Tu Mơ Rông năm 2024.
- Công văn số 159/YTTMR-TCHC-TCKT ngày 27/3/2024.</t>
  </si>
  <si>
    <t>- Kế hoạch số 19/KH-YTTMR ngày 10/01/2024 về kiểm tra định kỳ, đột xuất công tác cải cách hành chính và việc chấp hành Quy chế văn hóa công sở, kỷ luật, kỷ cương hành chính tại Trung tâm Y tế huyện Tu Mơ Rông năm 2024.
- Báo cáo số 203/BC-YTTMR ngày 10/5/2024 (Quí I).
-  Kế hoạch số 241/KH-YTTMR ngày 28/6/2024.
- Báo cáo số 389/BC-YTTMR ngày 13/8/2024 (6 tháng đầu năm).
- Báo cáo số 560/BC-YTTMR ngày 06/11/2024 (Quí III).</t>
  </si>
  <si>
    <t>- Báo cáo số 195/BC-YTTMR ngày 06/5/2024 về thực trạng hoạt động của Trung tâm Y tế huyện Tu Mơ Rông phục vụ việc xây dựng Đề án chuyển giao Trung tâm Y tế huyện do Sở Y tế quản lý về Ủy ban nhân dân huyện quản lý.
- Tờ trình số 02/TTr-YTTMR ngày 01/02/2024 về việc đề nghị thẩm định, phê duyệt Đề án vị trí việc làm Trung tâm Y tế huyện Tu Mơ Rông năm 2024.
- Công văn số 159/YTTMR-TCHC-TCKT ngày 27/3/2024.
- Kế hoạch 335/KH-YTTMR ngày 25/9/2024.
- Kế hoạch số 19/KH-YTTMR ngày 10/01/2024 về kiểm tra định kỳ, đột xuất công tác cải cách hành chính và việc chấp hành Quy chế văn hóa công sở, kỷ luật, kỷ cương hành chính tại Trung tâm Y tế huyện Tu Mơ Rông năm 2024.
- Báo cáo số 203/BC-YTTMR ngày 10/5/2024 (Quí I).
-  Kế hoạch số 241/KH-YTTMR ngày 28/6/2024.
- Báo cáo số 389/BC-YTTMR ngày 13/8/2024 (6 tháng đầu năm).
- Báo cáo số 560/BC-YTTMR ngày 06/11/2024 (Quí III).</t>
  </si>
  <si>
    <t>- Thực hiện đầy đủ.
- Tờ trình số 02/TTr-YTTMR ngày 01/02/2024 về việc đề nghị thẩm định, phê duyệt Đề án vị trí việc làm Trung tâm Y tế huyện Tu Mơ Rông năm 2024.
- Công văn số 159/YTTMR-TCHC-TCKT ngày 27/3/2024.
- Kế hoạch số 335/KH-YTTMR ngày 25/9/2024 về rà soát, sắp xếp, bố trí đội ngũ viên chức theo vị trí việc làm,
chức danh nghề nghiệp viên chức tại Trung tâm Y tế huyện Tu Mơ Rông; Báo cáo số 127/BC-YTTMR ngày 29/3/2024, Báo cáo số 267/BC-YTTMR ngày 14/6/2024, Báo cáo số 441/BC-YTTMR ngày 17/9/2024.</t>
  </si>
  <si>
    <t>- Thực hiện bố trí đúng viên chức theo vị trí việc làm đã được phê duyệt.
'- Thực hiện đầy đủ.
- Tờ trình số 02/TTr-YTTMR ngày 01/02/2024 về việc đề nghị thẩm định, phê duyệt Đề án vị trí việc làm Trung tâm Y tế huyện Tu Mơ Rông năm 2024.
- Công văn số 159/YTTMR-TCHC-TCKT ngày 27/3/2024.
- Kế hoạch số 335/KH-YTTMR ngày 25/9/2024 về rà soát, sắp xếp, bố trí đội ngũ viên chức theo vị trí việc làm,
chức danh nghề nghiệp viên chức tại Trung tâm Y tế huyện Tu Mơ Rông; Báo cáo số 127/BC-YTTMR ngày 29/3/2024, Báo cáo số 267/BC-YTTMR ngày 14/6/2024, Báo cáo số 441/BC-YTTMR ngày 17/9/2024.</t>
  </si>
  <si>
    <t>- Thực hiện trình hồ sơ bổ nhiệm 01 Giám đốc và 01 Phó giám đốc theo đúng quy định (Kế hoạch số 254/KH-YTTMR ngày 04/5/2024, Kế hoạch số 189/KH-YTTMR ngày 04/5/2024).
- Thực hiện đúng quy định về bổ nhiệm lãnh đạo các đơn vị thuộc và trực thuộc.</t>
  </si>
  <si>
    <t>Trong năm 2024 Trung tâm Y tế huyện Tu Mơ Rông không có viên chức trong diện tinh giản biên chế.</t>
  </si>
  <si>
    <t>- Báo cáo số 62/BC-YTTMR ngày 02/02/2024.
- Công văn số 491/YTTMR-TCHC-TCKT ngày 30/7/2024.
- Công số 725/YTTMR-TCHC-TCKT ngày 18/10/2024.
- Quyết định số 211/QĐ-YTTMR ngày 11/10/2024.
- Công văn số 694/YTTMR-TCHC-TCKT ngày 09/10/2024.
- Công văn số 685/YTTMR-TCHC-TCKT ngày 07/10/2024.
- Tờ trình số 17/TTr-YTTMR ngày 16/9/2024. 
- Trình số 18/TTr-YTTMR ngày 16/9/2024.   
- Báo cáo tài chính, lập dự toán ngân sách nhà nước, quyết toán đúng thời gian quy định.</t>
  </si>
  <si>
    <t>- Báo cáo số 62/BC-YTTMR ngày 02/02/2024.
- Công văn số 491/YTTMR-TCHC-TCKT ngày 30/7/2024.
- Công số 725/YTTMR-TCHC-TCKT ngày 18/10/2024.
- Quyết định số 211/QĐ-YTTMR ngày 11/10/2024.
- Công văn số 694/YTTMR-TCHC-TCKT ngày 09/10/2024.
- Công văn số 685/YTTMR-TCHC-TCKT ngày 07/10/2024.
- Tờ trình số 17/TTr-YTTMR ngày 16/9/2024. 
- Trình số 18/TTr-YTTMR ngày 16/9/2024.
- Thực hiện báo cáo tiết kiệm chống lãng phí đúng thời gian quy định (Báo cáo số 193/BC-YTTMR ngày 04/5/2024).   
- Báo cáo tài chính, lập dự toán ngân sách nhà nước, quyết toán đúng thời gian quy định.</t>
  </si>
  <si>
    <t>- Báo cáo  số 439/YTTMR ngày 17/9/2023.
- Báo cáo số 60/YTTMR, ngày 31/01/2024.
- Báo cáo 44/BC-YTTMR ngày 19/01/2024.</t>
  </si>
  <si>
    <t xml:space="preserve">- Công văn số 79/YTTMR-KHNV-DD ngày 22/02/2024
- Công văn số 116/YTTMR-KHNV-DD ngày 06/3/2024
- Công văn số 130/YTTMR-KHNV-DD ngày 12/3/2024
- Công văn số 182/YTTMR-KHNV-DD ngày 04/4/2024
- Công văn số 214/YTTMR-KHNV-DD ngày 16/4/2024 
- Công văn số 358/YTTMR-KHNV-DD ngày 10/6/2024 
- Công văn số 441/YTTMR-KHNV-DD ngày 15/7/2024 
- Công văn số 442/YTTMR-KHNV-DD ngày 15/7/2024 
- Công văn số 500/YTTMR-KHNV-DD ngày 02/8/2024 
- Công văn số 577/YTTMR-KHNV-DD ngày 29/8/2024 
- Công văn số 621/YTTMR-KHNV-DD ngày 11/9/2024 
- Công văn số 628/YTTMR-KHNV-DD ngày 13/9/2024 
- Công văn số 695/YTTMR-KHNV-DD ngày 09/10/2024 
- Công văn số 702/YTTMR-KHNV-DD ngày 10/10/2024 </t>
  </si>
  <si>
    <t>- 100% VC&amp;NLĐ thực hiện nghiêm.
- Kế hoạch số 19/KH-YTTMR ngày 10/01/2024 về kiểm tra định kỳ, đột xuất công tác cải cách hành chính và việc chấp hành Quy chế văn hóa công sở, kỷ luật, kỷ cương hành chính tại Trung tâm Y tế huyện Tu Mơ Rông năm 2024.
- Công văn số 203/YTTMR-TCHC-TCKT ngày 12/4/2024.
- Công văn số 437/YTTMR-TCHC-TCKT ngày 11/7/2024 (Thực hiện báo cáo định kỳ hàng tháng về Sở Y tế theo Công văn số 1226/SYT-TCHC ngày 09/4/2024 và Công văn số 2672/SYT-TCHC ngày 09/7/2024).
- Báo cáo số 203/BC-YTTMR ngày 10/5/2024 (Quí I).
- Báo cáo số 389/BC-YTTMR ngày 13/8/2024 (6 tháng đầu năm).
- Báo cáo số 560/BC-YTTMR ngày 06/11/2024 (Quí III).</t>
  </si>
  <si>
    <t>- 100 % VC&amp;NLĐ đeo thẻ theo quy định
- Kế hoạch số 19/KH-YTTMR ngày 10/01/2024 về kiểm tra định kỳ, đột xuất công tác cải cách hành chính và việc chấp hành Quy chế văn hóa công sở, kỷ luật, kỷ cương hành chính tại Trung tâm Y tế huyện Tu Mơ Rông năm 2024.
- Công văn số 203/YTTMR-TCHC-TCKT ngày 12/4/2024.
- Công văn số 437/YTTMR-TCHC-TCKT ngày 11/7/2024 (Thực hiện báo cáo định kỳ hàng tháng về Sở Y tế theo Công văn số 1226/SYT-TCHC ngày 09/4/2024 và Công văn số 2672/SYT-TCHC ngày 09/7/2024).
- Báo cáo số 203/BC-YTTMR ngày 10/5/2024 (Quí I).
- Báo cáo số 389/BC-YTTMR ngày 13/8/2024 (6 tháng đầu năm).
- Báo cáo số 560/BC-YTTMR ngày 06/11/2024 (Quí III).</t>
  </si>
  <si>
    <t>- 100% VC&amp;NLĐ thực hiện nghiêm.
- Kế hoạch số 111/KH-YTTMR ngày 12/3/2024.
- Kế hoạch số 19/KH-YTTMR ngày 10/01/2024 về kiểm tra định kỳ, đột xuất công tác cải cách hành chính và việc chấp hành Quy chế văn hóa công sở, kỷ luật, kỷ cương hành chính tại Trung tâm Y tế huyện Tu Mơ Rông năm 2024.
- Công văn số 203/YTTMR-TCHC-TCKT ngày 12/4/2024.
- Công văn số 437/YTTMR-TCHC-TCKT ngày 11/7/2024 (Thực hiện báo cáo định kỳ hàng tháng về Sở Y tế theo Công văn số 1226/SYT-TCHC ngày 09/4/2024 và Công văn số 2672/SYT-TCHC ngày 09/7/2024).
- Báo cáo số 203/BC-YTTMR ngày 10/5/2024 (Quí I).
- Báo cáo số 389/BC-YTTMR ngày 13/8/2024 (6 tháng đầu năm).
- Báo cáo số 560/BC-YTTMR ngày 06/11/2024 (Quí III).</t>
  </si>
  <si>
    <t>- 100% VC&amp;NLĐ thực hiện nghiêm.
- Kế hoạch số 57/KH-YTTMR ngày 01/01/2024.
- Kế hoạch số 19/KH-YTTMR ngày 10/01/2024 về kiểm tra định kỳ, đột xuất công tác cải cách hành chính và việc chấp hành Quy chế văn hóa công sở, kỷ luật, kỷ cương hành chính tại Trung tâm Y tế huyện Tu Mơ Rông năm 2024.
- Công văn số 203/YTTMR-TCHC-TCKT ngày 12/4/2024.
- Công văn số 437/YTTMR-TCHC-TCKT ngày 11/7/2024 (Thực hiện báo cáo định kỳ hàng tháng về Sở Y tế theo Công văn số 1226/SYT-TCHC ngày 09/4/2024 và Công văn số 2672/SYT-TCHC ngày 09/7/2024).
- Báo cáo số 203/BC-YTTMR ngày 10/5/2024 (Quí I).
- Báo cáo số 389/BC-YTTMR ngày 13/8/2024 (6 tháng đầu năm).
- Báo cáo số 560/BC-YTTMR ngày 06/11/2024 (Quí III).
- Cam kết thực hiện không sử dụng rượu, bia trong buổi sáng, giờ hành chính, giờ nghỉ trưa của ngày làm việc, học tập.</t>
  </si>
  <si>
    <t>Báo cáo số /BC-YTTMR ngày 09/11/2024</t>
  </si>
  <si>
    <t>Trong năm không có viên chức vi phạm và bị xử lý kỷ luật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</si>
</sst>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Arial"/>
      <family val="2"/>
      <scheme val="minor"/>
    </font>
    <font>
      <sz val="11"/>
      <color rgb="FFFF0000"/>
      <name val="Arial"/>
      <family val="2"/>
      <scheme val="minor"/>
    </font>
    <font>
      <sz val="11"/>
      <color theme="1"/>
      <name val="Times New Roman"/>
      <family val="1"/>
    </font>
    <font>
      <b/>
      <sz val="14"/>
      <color theme="1"/>
      <name val="Times New Roman"/>
      <family val="1"/>
    </font>
    <font>
      <b/>
      <sz val="11"/>
      <color rgb="FF000000"/>
      <name val="Times New Roman"/>
      <family val="1"/>
    </font>
    <font>
      <b/>
      <sz val="11"/>
      <color theme="1"/>
      <name val="Times New Roman"/>
      <family val="1"/>
    </font>
    <font>
      <b/>
      <sz val="11"/>
      <color rgb="FF0070C0"/>
      <name val="Times New Roman"/>
      <family val="1"/>
    </font>
    <font>
      <sz val="11"/>
      <color rgb="FF000000"/>
      <name val="Times New Roman"/>
      <family val="1"/>
    </font>
    <font>
      <i/>
      <sz val="14"/>
      <color theme="1"/>
      <name val="Times New Roman"/>
      <family val="1"/>
    </font>
    <font>
      <i/>
      <sz val="11"/>
      <color rgb="FF000000"/>
      <name val="Times New Roman"/>
      <family val="1"/>
    </font>
    <font>
      <sz val="11"/>
      <color rgb="FFFF0000"/>
      <name val="Times New Roman"/>
      <family val="1"/>
    </font>
    <font>
      <i/>
      <sz val="11"/>
      <color theme="1"/>
      <name val="Times New Roman"/>
      <family val="1"/>
    </font>
    <font>
      <b/>
      <i/>
      <sz val="11"/>
      <color rgb="FF000000"/>
      <name val="Times New Roman"/>
      <family val="1"/>
    </font>
    <font>
      <b/>
      <i/>
      <sz val="11"/>
      <color theme="1"/>
      <name val="Times New Roman"/>
      <family val="1"/>
    </font>
    <font>
      <sz val="11"/>
      <color rgb="FF0070C0"/>
      <name val="Times New Roman"/>
      <family val="1"/>
    </font>
    <font>
      <sz val="11"/>
      <color rgb="FF0070C0"/>
      <name val="Arial"/>
      <family val="2"/>
      <scheme val="minor"/>
    </font>
    <font>
      <b/>
      <sz val="11"/>
      <name val="Times New Roman"/>
      <family val="1"/>
    </font>
    <font>
      <sz val="11"/>
      <name val="Times New Roman"/>
      <family val="1"/>
    </font>
    <font>
      <b/>
      <i/>
      <sz val="14"/>
      <color rgb="FF000000"/>
      <name val="Times New Roman"/>
      <family val="1"/>
    </font>
    <font>
      <b/>
      <sz val="11"/>
      <color rgb="FFFF0000"/>
      <name val="Arial"/>
      <family val="2"/>
      <scheme val="minor"/>
    </font>
    <font>
      <sz val="14"/>
      <color rgb="FF000000"/>
      <name val="Times New Roman"/>
      <family val="1"/>
    </font>
    <font>
      <sz val="14"/>
      <color theme="1"/>
      <name val="Times New Roman"/>
      <family val="1"/>
    </font>
    <font>
      <b/>
      <sz val="13"/>
      <color rgb="FF000000"/>
      <name val="Times New Roman"/>
      <family val="1"/>
    </font>
    <font>
      <b/>
      <sz val="11"/>
      <color rgb="FFFF0000"/>
      <name val="Times New Roman"/>
      <family val="1"/>
    </font>
    <font>
      <i/>
      <sz val="11"/>
      <color rgb="FF0070C0"/>
      <name val="Times New Roman"/>
      <family val="1"/>
    </font>
    <font>
      <sz val="11"/>
      <name val="Arial"/>
      <family val="2"/>
      <scheme val="minor"/>
    </font>
    <font>
      <i/>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4"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2" fillId="0" borderId="1" xfId="0"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10" fillId="0" borderId="1" xfId="0" applyFont="1" applyBorder="1" applyAlignment="1">
      <alignment horizontal="justify" vertical="center" wrapText="1"/>
    </xf>
    <xf numFmtId="0" fontId="9" fillId="0" borderId="1" xfId="0" applyFont="1" applyBorder="1" applyAlignment="1">
      <alignment vertical="center"/>
    </xf>
    <xf numFmtId="0" fontId="2" fillId="0" borderId="1" xfId="0" applyFont="1" applyBorder="1" applyAlignment="1">
      <alignment horizontal="justify" vertical="center" wrapText="1"/>
    </xf>
    <xf numFmtId="0" fontId="11" fillId="0" borderId="1" xfId="0" applyFont="1" applyBorder="1" applyAlignment="1">
      <alignment vertical="center" wrapText="1"/>
    </xf>
    <xf numFmtId="0" fontId="12"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 fillId="0" borderId="0" xfId="0" applyFont="1"/>
    <xf numFmtId="0" fontId="14" fillId="0" borderId="1" xfId="0" applyFont="1" applyBorder="1" applyAlignment="1">
      <alignment horizontal="justify" vertical="center" wrapText="1"/>
    </xf>
    <xf numFmtId="0" fontId="15" fillId="0" borderId="0" xfId="0" applyFont="1"/>
    <xf numFmtId="0" fontId="7" fillId="0" borderId="1" xfId="0" quotePrefix="1" applyFont="1" applyBorder="1" applyAlignment="1">
      <alignment horizontal="justify" vertical="center" wrapText="1"/>
    </xf>
    <xf numFmtId="164" fontId="6"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164" fontId="16" fillId="2" borderId="1" xfId="0" applyNumberFormat="1" applyFont="1" applyFill="1" applyBorder="1" applyAlignment="1">
      <alignment horizontal="center" vertical="center" wrapText="1"/>
    </xf>
    <xf numFmtId="0" fontId="17"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164" fontId="0" fillId="0" borderId="0" xfId="0" applyNumberFormat="1" applyAlignment="1">
      <alignment horizontal="center" vertical="center"/>
    </xf>
    <xf numFmtId="0" fontId="17" fillId="0" borderId="1" xfId="0" applyFont="1" applyBorder="1" applyAlignment="1">
      <alignment horizontal="justify" vertical="center" wrapText="1"/>
    </xf>
    <xf numFmtId="0" fontId="17" fillId="0" borderId="1" xfId="0" quotePrefix="1" applyFont="1" applyBorder="1" applyAlignment="1">
      <alignment horizontal="justify" vertical="center" wrapText="1"/>
    </xf>
    <xf numFmtId="0" fontId="14" fillId="0" borderId="1" xfId="0" quotePrefix="1" applyFont="1" applyBorder="1" applyAlignment="1">
      <alignment horizontal="justify" vertical="center" wrapText="1"/>
    </xf>
    <xf numFmtId="0" fontId="18" fillId="0" borderId="0" xfId="0" applyFont="1" applyAlignment="1">
      <alignment vertical="center"/>
    </xf>
    <xf numFmtId="0" fontId="19" fillId="0" borderId="0" xfId="0" applyFont="1" applyAlignment="1">
      <alignment horizontal="center"/>
    </xf>
    <xf numFmtId="0" fontId="19" fillId="0" borderId="0" xfId="0" applyFont="1"/>
    <xf numFmtId="0" fontId="20" fillId="0" borderId="0" xfId="0" applyFont="1" applyAlignment="1">
      <alignment horizontal="justify" vertical="center"/>
    </xf>
    <xf numFmtId="0" fontId="0" fillId="0" borderId="0" xfId="0" applyAlignment="1">
      <alignment horizontal="center"/>
    </xf>
    <xf numFmtId="0" fontId="1" fillId="0" borderId="0" xfId="0" applyFont="1" applyAlignment="1">
      <alignment horizontal="center"/>
    </xf>
    <xf numFmtId="0" fontId="21" fillId="0" borderId="0" xfId="0" applyFont="1" applyAlignment="1">
      <alignment horizontal="justify" vertical="center"/>
    </xf>
    <xf numFmtId="0" fontId="20" fillId="0" borderId="0" xfId="0" applyFont="1" applyAlignment="1">
      <alignment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164" fontId="5" fillId="0" borderId="0" xfId="0" applyNumberFormat="1" applyFont="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164" fontId="23" fillId="0" borderId="1" xfId="0" applyNumberFormat="1" applyFont="1" applyBorder="1" applyAlignment="1">
      <alignment horizontal="center" vertical="center" wrapText="1"/>
    </xf>
    <xf numFmtId="0" fontId="3" fillId="0" borderId="0" xfId="0" applyFont="1" applyAlignment="1">
      <alignment vertical="center"/>
    </xf>
    <xf numFmtId="0" fontId="2" fillId="0" borderId="1" xfId="0" quotePrefix="1" applyFont="1" applyBorder="1" applyAlignment="1">
      <alignment horizontal="justify" vertical="center" wrapText="1"/>
    </xf>
    <xf numFmtId="2" fontId="2"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6"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0" fontId="25" fillId="0" borderId="0" xfId="0" applyFont="1"/>
    <xf numFmtId="0" fontId="23" fillId="0" borderId="1" xfId="0" applyFont="1" applyBorder="1" applyAlignment="1">
      <alignment horizontal="justify" vertical="center" wrapText="1"/>
    </xf>
    <xf numFmtId="0" fontId="17" fillId="0" borderId="1" xfId="0" quotePrefix="1" applyFont="1" applyBorder="1" applyAlignment="1">
      <alignment horizontal="left" vertical="center" wrapText="1"/>
    </xf>
    <xf numFmtId="2" fontId="23"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49" fontId="7" fillId="0" borderId="1" xfId="0" quotePrefix="1" applyNumberFormat="1" applyFont="1" applyBorder="1" applyAlignment="1">
      <alignment horizontal="justify" vertical="center" wrapText="1"/>
    </xf>
    <xf numFmtId="0" fontId="14" fillId="0" borderId="1" xfId="0" applyFont="1" applyBorder="1" applyAlignment="1">
      <alignment horizontal="center" vertical="center" wrapText="1"/>
    </xf>
    <xf numFmtId="0" fontId="7" fillId="0" borderId="1" xfId="0" quotePrefix="1" applyFont="1" applyFill="1" applyBorder="1" applyAlignment="1">
      <alignment horizontal="justify" vertical="center" wrapText="1"/>
    </xf>
    <xf numFmtId="0" fontId="26" fillId="0" borderId="1" xfId="0" applyFont="1" applyBorder="1" applyAlignment="1">
      <alignment vertical="center" wrapText="1"/>
    </xf>
    <xf numFmtId="0" fontId="18"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wrapText="1"/>
    </xf>
    <xf numFmtId="0" fontId="10"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2977562</xdr:colOff>
      <xdr:row>237</xdr:row>
      <xdr:rowOff>209432</xdr:rowOff>
    </xdr:from>
    <xdr:ext cx="1772127" cy="717011"/>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7AF39BCD-480C-4715-9ACD-DF390BD1D79A}"/>
                </a:ext>
              </a:extLst>
            </xdr:cNvPr>
            <xdr:cNvSpPr txBox="1"/>
          </xdr:nvSpPr>
          <xdr:spPr>
            <a:xfrm>
              <a:off x="3558587" y="104784407"/>
              <a:ext cx="1772127" cy="717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r>
                    <a:rPr lang="en-US" sz="1600" b="1" i="1">
                      <a:latin typeface="Cambria Math"/>
                      <a:ea typeface="Cambria Math"/>
                    </a:rPr>
                    <m:t>=</m:t>
                  </m:r>
                  <m:r>
                    <a:rPr lang="en-US" sz="1600" b="1" i="1">
                      <a:latin typeface="Cambria Math" panose="02040503050406030204" pitchFamily="18" charset="0"/>
                      <a:ea typeface="Cambria Math"/>
                    </a:rPr>
                    <m:t> </m:t>
                  </m:r>
                  <m:f>
                    <m:fPr>
                      <m:ctrlPr>
                        <a:rPr lang="en-US" sz="1600" b="1" i="1">
                          <a:latin typeface="Cambria Math" panose="02040503050406030204" pitchFamily="18" charset="0"/>
                          <a:ea typeface="Cambria Math"/>
                        </a:rPr>
                      </m:ctrlPr>
                    </m:fPr>
                    <m:num>
                      <m:r>
                        <a:rPr lang="en-US" sz="1600" b="1" i="1">
                          <a:latin typeface="Cambria Math"/>
                          <a:ea typeface="Cambria Math"/>
                        </a:rPr>
                        <m:t>𝑨</m:t>
                      </m:r>
                    </m:num>
                    <m:den>
                      <m:r>
                        <a:rPr lang="en-US" sz="1600" b="1" i="1">
                          <a:latin typeface="Cambria Math"/>
                          <a:ea typeface="Cambria Math"/>
                        </a:rPr>
                        <m:t>𝑩</m:t>
                      </m:r>
                      <m:r>
                        <a:rPr lang="en-US" sz="1600" b="1" i="1">
                          <a:latin typeface="Cambria Math"/>
                          <a:ea typeface="Cambria Math"/>
                        </a:rPr>
                        <m:t>−</m:t>
                      </m:r>
                      <m:r>
                        <a:rPr lang="en-US" sz="1600" b="1" i="1">
                          <a:latin typeface="Cambria Math"/>
                          <a:ea typeface="Cambria Math"/>
                        </a:rPr>
                        <m:t>𝑪</m:t>
                      </m:r>
                    </m:den>
                  </m:f>
                </m:oMath>
              </a14:m>
              <a:r>
                <a:rPr lang="en-US" sz="1600" b="1">
                  <a:latin typeface="Times New Roman" pitchFamily="18" charset="0"/>
                  <a:cs typeface="Times New Roman" pitchFamily="18" charset="0"/>
                </a:rPr>
                <a:t>  </a:t>
              </a:r>
              <a:r>
                <a:rPr lang="en-US" sz="1400" b="1">
                  <a:latin typeface="Times New Roman" pitchFamily="18" charset="0"/>
                  <a:cs typeface="Times New Roman" pitchFamily="18" charset="0"/>
                </a:rPr>
                <a:t>x  100%</a:t>
              </a:r>
              <a:endParaRPr lang="vi-VN" sz="1400" b="1">
                <a:latin typeface="Times New Roman" pitchFamily="18" charset="0"/>
                <a:cs typeface="Times New Roman" pitchFamily="18" charset="0"/>
              </a:endParaRPr>
            </a:p>
          </xdr:txBody>
        </xdr:sp>
      </mc:Choice>
      <mc:Fallback xmlns="">
        <xdr:sp macro="" textlink="">
          <xdr:nvSpPr>
            <xdr:cNvPr id="2" name="TextBox 1">
              <a:extLst>
                <a:ext uri="{FF2B5EF4-FFF2-40B4-BE49-F238E27FC236}">
                  <a16:creationId xmlns:a16="http://schemas.microsoft.com/office/drawing/2014/main" id="{7AF39BCD-480C-4715-9ACD-DF390BD1D79A}"/>
                </a:ext>
              </a:extLst>
            </xdr:cNvPr>
            <xdr:cNvSpPr txBox="1"/>
          </xdr:nvSpPr>
          <xdr:spPr>
            <a:xfrm>
              <a:off x="3558587" y="104784407"/>
              <a:ext cx="1772127" cy="7170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600" b="1" i="0">
                  <a:latin typeface="Cambria Math"/>
                  <a:ea typeface="Cambria Math"/>
                </a:rPr>
                <a:t>=</a:t>
              </a:r>
              <a:r>
                <a:rPr lang="en-US" sz="1600" b="1" i="0">
                  <a:latin typeface="Cambria Math" panose="02040503050406030204" pitchFamily="18" charset="0"/>
                  <a:ea typeface="Cambria Math"/>
                </a:rPr>
                <a:t> </a:t>
              </a:r>
              <a:r>
                <a:rPr lang="en-US" sz="1600" b="1" i="0">
                  <a:latin typeface="Cambria Math"/>
                  <a:ea typeface="Cambria Math"/>
                </a:rPr>
                <a:t> 𝑨</a:t>
              </a:r>
              <a:r>
                <a:rPr lang="en-US" sz="1600" b="1" i="0">
                  <a:latin typeface="Cambria Math" panose="02040503050406030204" pitchFamily="18" charset="0"/>
                  <a:ea typeface="Cambria Math"/>
                </a:rPr>
                <a:t>/(</a:t>
              </a:r>
              <a:r>
                <a:rPr lang="en-US" sz="1600" b="1" i="0">
                  <a:latin typeface="Cambria Math"/>
                  <a:ea typeface="Cambria Math"/>
                </a:rPr>
                <a:t>𝑩−𝑪</a:t>
              </a:r>
              <a:r>
                <a:rPr lang="en-US" sz="1600" b="1" i="0">
                  <a:latin typeface="Cambria Math" panose="02040503050406030204" pitchFamily="18" charset="0"/>
                  <a:ea typeface="Cambria Math"/>
                </a:rPr>
                <a:t>)</a:t>
              </a:r>
              <a:r>
                <a:rPr lang="en-US" sz="1600" b="1">
                  <a:latin typeface="Times New Roman" pitchFamily="18" charset="0"/>
                  <a:cs typeface="Times New Roman" pitchFamily="18" charset="0"/>
                </a:rPr>
                <a:t>  </a:t>
              </a:r>
              <a:r>
                <a:rPr lang="en-US" sz="1400" b="1">
                  <a:latin typeface="Times New Roman" pitchFamily="18" charset="0"/>
                  <a:cs typeface="Times New Roman" pitchFamily="18" charset="0"/>
                </a:rPr>
                <a:t>x  100%</a:t>
              </a:r>
              <a:endParaRPr lang="vi-VN" sz="1400" b="1">
                <a:latin typeface="Times New Roman" pitchFamily="18" charset="0"/>
                <a:cs typeface="Times New Roman" pitchFamily="18" charset="0"/>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39A1-0689-446E-8848-06411C784AEB}">
  <dimension ref="A2:E249"/>
  <sheetViews>
    <sheetView tabSelected="1" view="pageBreakPreview" zoomScale="130" zoomScaleNormal="115" zoomScaleSheetLayoutView="130" workbookViewId="0">
      <selection activeCell="B8" sqref="B8"/>
    </sheetView>
  </sheetViews>
  <sheetFormatPr defaultRowHeight="14.25" x14ac:dyDescent="0.2"/>
  <cols>
    <col min="1" max="1" width="7.125" customWidth="1"/>
    <col min="2" max="2" width="46.125" customWidth="1"/>
    <col min="3" max="3" width="10.125" customWidth="1"/>
    <col min="4" max="4" width="11" style="32" customWidth="1"/>
    <col min="5" max="5" width="29.375" customWidth="1"/>
  </cols>
  <sheetData>
    <row r="2" spans="1:5" ht="18.75" customHeight="1" x14ac:dyDescent="0.2">
      <c r="A2" s="68" t="s">
        <v>247</v>
      </c>
      <c r="B2" s="68"/>
      <c r="C2" s="68"/>
      <c r="D2" s="68"/>
      <c r="E2" s="68"/>
    </row>
    <row r="3" spans="1:5" ht="18.75" customHeight="1" x14ac:dyDescent="0.2">
      <c r="A3" s="68" t="s">
        <v>248</v>
      </c>
      <c r="B3" s="68"/>
      <c r="C3" s="68"/>
      <c r="D3" s="68"/>
      <c r="E3" s="68"/>
    </row>
    <row r="4" spans="1:5" ht="18.75" customHeight="1" x14ac:dyDescent="0.2">
      <c r="A4" s="68" t="s">
        <v>276</v>
      </c>
      <c r="B4" s="68"/>
      <c r="C4" s="68"/>
      <c r="D4" s="68"/>
      <c r="E4" s="68"/>
    </row>
    <row r="5" spans="1:5" ht="18.75" customHeight="1" x14ac:dyDescent="0.2">
      <c r="A5" s="69" t="s">
        <v>277</v>
      </c>
      <c r="B5" s="69"/>
      <c r="C5" s="69"/>
      <c r="D5" s="69"/>
      <c r="E5" s="69"/>
    </row>
    <row r="6" spans="1:5" ht="18.75" customHeight="1" x14ac:dyDescent="0.2">
      <c r="A6" s="69" t="s">
        <v>249</v>
      </c>
      <c r="B6" s="69"/>
      <c r="C6" s="69"/>
      <c r="D6" s="69"/>
      <c r="E6" s="69"/>
    </row>
    <row r="8" spans="1:5" s="1" customFormat="1" ht="47.25" customHeight="1" x14ac:dyDescent="0.2">
      <c r="A8" s="61" t="s">
        <v>0</v>
      </c>
      <c r="B8" s="61" t="s">
        <v>1</v>
      </c>
      <c r="C8" s="61" t="s">
        <v>2</v>
      </c>
      <c r="D8" s="62" t="s">
        <v>3</v>
      </c>
      <c r="E8" s="61" t="s">
        <v>4</v>
      </c>
    </row>
    <row r="9" spans="1:5" s="19" customFormat="1" ht="42.75" x14ac:dyDescent="0.2">
      <c r="A9" s="27">
        <v>1</v>
      </c>
      <c r="B9" s="28" t="s">
        <v>5</v>
      </c>
      <c r="C9" s="27">
        <v>35</v>
      </c>
      <c r="D9" s="29">
        <f>D10+D17</f>
        <v>31.8</v>
      </c>
      <c r="E9" s="30"/>
    </row>
    <row r="10" spans="1:5" s="21" customFormat="1" ht="42.75" x14ac:dyDescent="0.2">
      <c r="A10" s="2">
        <v>1.1000000000000001</v>
      </c>
      <c r="B10" s="3" t="s">
        <v>6</v>
      </c>
      <c r="C10" s="2">
        <v>15</v>
      </c>
      <c r="D10" s="23">
        <f>D11+D14</f>
        <v>13.5</v>
      </c>
      <c r="E10" s="20"/>
    </row>
    <row r="11" spans="1:5" ht="30" x14ac:dyDescent="0.2">
      <c r="A11" s="8" t="s">
        <v>7</v>
      </c>
      <c r="B11" s="11" t="s">
        <v>8</v>
      </c>
      <c r="C11" s="4">
        <v>7</v>
      </c>
      <c r="D11" s="24">
        <f>SUM(D12:D13)</f>
        <v>6.3</v>
      </c>
      <c r="E11" s="6"/>
    </row>
    <row r="12" spans="1:5" ht="210" x14ac:dyDescent="0.2">
      <c r="A12" s="7"/>
      <c r="B12" s="9" t="s">
        <v>9</v>
      </c>
      <c r="C12" s="7"/>
      <c r="D12" s="25">
        <f>90*C11/100</f>
        <v>6.3</v>
      </c>
      <c r="E12" s="22" t="s">
        <v>278</v>
      </c>
    </row>
    <row r="13" spans="1:5" ht="15" x14ac:dyDescent="0.2">
      <c r="A13" s="4"/>
      <c r="B13" s="9" t="s">
        <v>10</v>
      </c>
      <c r="C13" s="4"/>
      <c r="D13" s="24"/>
      <c r="E13" s="6"/>
    </row>
    <row r="14" spans="1:5" ht="30" x14ac:dyDescent="0.2">
      <c r="A14" s="8" t="s">
        <v>11</v>
      </c>
      <c r="B14" s="11" t="s">
        <v>12</v>
      </c>
      <c r="C14" s="4">
        <v>8</v>
      </c>
      <c r="D14" s="24">
        <f>SUM(D15:D16)</f>
        <v>7.2</v>
      </c>
      <c r="E14" s="22"/>
    </row>
    <row r="15" spans="1:5" ht="240" x14ac:dyDescent="0.2">
      <c r="A15" s="4"/>
      <c r="B15" s="9" t="s">
        <v>13</v>
      </c>
      <c r="C15" s="4"/>
      <c r="D15" s="25">
        <f>90*C14/100</f>
        <v>7.2</v>
      </c>
      <c r="E15" s="22" t="s">
        <v>279</v>
      </c>
    </row>
    <row r="16" spans="1:5" ht="15" x14ac:dyDescent="0.2">
      <c r="A16" s="4"/>
      <c r="B16" s="9" t="s">
        <v>14</v>
      </c>
      <c r="C16" s="4"/>
      <c r="D16" s="24"/>
      <c r="E16" s="6"/>
    </row>
    <row r="17" spans="1:5" s="21" customFormat="1" ht="15" x14ac:dyDescent="0.2">
      <c r="A17" s="2">
        <v>1.2</v>
      </c>
      <c r="B17" s="3" t="s">
        <v>15</v>
      </c>
      <c r="C17" s="2">
        <v>20</v>
      </c>
      <c r="D17" s="23">
        <f>D18+D21+D24+D27</f>
        <v>18.3</v>
      </c>
      <c r="E17" s="20"/>
    </row>
    <row r="18" spans="1:5" ht="15" x14ac:dyDescent="0.2">
      <c r="A18" s="8" t="s">
        <v>16</v>
      </c>
      <c r="B18" s="11" t="s">
        <v>17</v>
      </c>
      <c r="C18" s="4">
        <v>6</v>
      </c>
      <c r="D18" s="24">
        <f>SUM(D19:D20)</f>
        <v>5.4</v>
      </c>
      <c r="E18" s="22"/>
    </row>
    <row r="19" spans="1:5" ht="240" x14ac:dyDescent="0.2">
      <c r="A19" s="4"/>
      <c r="B19" s="9" t="s">
        <v>18</v>
      </c>
      <c r="C19" s="4"/>
      <c r="D19" s="25">
        <f>90*C18/100</f>
        <v>5.4</v>
      </c>
      <c r="E19" s="22" t="s">
        <v>279</v>
      </c>
    </row>
    <row r="20" spans="1:5" ht="15" x14ac:dyDescent="0.2">
      <c r="A20" s="4"/>
      <c r="B20" s="9" t="s">
        <v>10</v>
      </c>
      <c r="C20" s="4"/>
      <c r="D20" s="24"/>
      <c r="E20" s="6"/>
    </row>
    <row r="21" spans="1:5" ht="15" x14ac:dyDescent="0.2">
      <c r="A21" s="8" t="s">
        <v>19</v>
      </c>
      <c r="B21" s="11" t="s">
        <v>20</v>
      </c>
      <c r="C21" s="4">
        <v>7</v>
      </c>
      <c r="D21" s="24">
        <f>SUM(D22:D23)</f>
        <v>6.3</v>
      </c>
      <c r="E21" s="22"/>
    </row>
    <row r="22" spans="1:5" ht="240" x14ac:dyDescent="0.2">
      <c r="A22" s="4"/>
      <c r="B22" s="9" t="s">
        <v>21</v>
      </c>
      <c r="C22" s="4"/>
      <c r="D22" s="25">
        <f>90*C21/100</f>
        <v>6.3</v>
      </c>
      <c r="E22" s="22" t="s">
        <v>279</v>
      </c>
    </row>
    <row r="23" spans="1:5" ht="15" x14ac:dyDescent="0.2">
      <c r="A23" s="4"/>
      <c r="B23" s="9" t="s">
        <v>14</v>
      </c>
      <c r="C23" s="4"/>
      <c r="D23" s="24"/>
      <c r="E23" s="6"/>
    </row>
    <row r="24" spans="1:5" ht="15" x14ac:dyDescent="0.2">
      <c r="A24" s="8" t="s">
        <v>22</v>
      </c>
      <c r="B24" s="11" t="s">
        <v>23</v>
      </c>
      <c r="C24" s="4">
        <v>3</v>
      </c>
      <c r="D24" s="24">
        <f>SUM(D25:D26)</f>
        <v>3</v>
      </c>
      <c r="E24" s="6"/>
    </row>
    <row r="25" spans="1:5" ht="45" x14ac:dyDescent="0.2">
      <c r="A25" s="4"/>
      <c r="B25" s="9" t="s">
        <v>24</v>
      </c>
      <c r="C25" s="4"/>
      <c r="D25" s="25">
        <v>3</v>
      </c>
      <c r="E25" s="6" t="s">
        <v>280</v>
      </c>
    </row>
    <row r="26" spans="1:5" ht="30" x14ac:dyDescent="0.2">
      <c r="A26" s="4"/>
      <c r="B26" s="9" t="s">
        <v>25</v>
      </c>
      <c r="C26" s="4"/>
      <c r="D26" s="24"/>
      <c r="E26" s="6"/>
    </row>
    <row r="27" spans="1:5" ht="15" x14ac:dyDescent="0.2">
      <c r="A27" s="8" t="s">
        <v>26</v>
      </c>
      <c r="B27" s="11" t="s">
        <v>27</v>
      </c>
      <c r="C27" s="4">
        <v>4</v>
      </c>
      <c r="D27" s="24">
        <f>SUM(D28:D29)</f>
        <v>3.6</v>
      </c>
      <c r="E27" s="22"/>
    </row>
    <row r="28" spans="1:5" ht="240" x14ac:dyDescent="0.2">
      <c r="A28" s="8"/>
      <c r="B28" s="9" t="s">
        <v>28</v>
      </c>
      <c r="C28" s="4"/>
      <c r="D28" s="25">
        <f>90*C27/100</f>
        <v>3.6</v>
      </c>
      <c r="E28" s="22" t="s">
        <v>279</v>
      </c>
    </row>
    <row r="29" spans="1:5" ht="30" x14ac:dyDescent="0.2">
      <c r="A29" s="4"/>
      <c r="B29" s="9" t="s">
        <v>29</v>
      </c>
      <c r="C29" s="4"/>
      <c r="D29" s="24"/>
      <c r="E29" s="6"/>
    </row>
    <row r="30" spans="1:5" s="19" customFormat="1" ht="28.5" x14ac:dyDescent="0.2">
      <c r="A30" s="27">
        <v>2</v>
      </c>
      <c r="B30" s="28" t="s">
        <v>30</v>
      </c>
      <c r="C30" s="27" t="s">
        <v>31</v>
      </c>
      <c r="D30" s="29">
        <f>D31+D48+D73+D80+D89</f>
        <v>11</v>
      </c>
      <c r="E30" s="30"/>
    </row>
    <row r="31" spans="1:5" s="21" customFormat="1" ht="15" x14ac:dyDescent="0.2">
      <c r="A31" s="2">
        <v>2.1</v>
      </c>
      <c r="B31" s="3" t="s">
        <v>32</v>
      </c>
      <c r="C31" s="23">
        <v>2.5</v>
      </c>
      <c r="D31" s="23">
        <f>D32+D36+D39+D42+D45</f>
        <v>2.5</v>
      </c>
      <c r="E31" s="20"/>
    </row>
    <row r="32" spans="1:5" ht="30" x14ac:dyDescent="0.2">
      <c r="A32" s="8" t="s">
        <v>33</v>
      </c>
      <c r="B32" s="11" t="s">
        <v>34</v>
      </c>
      <c r="C32" s="4" t="s">
        <v>35</v>
      </c>
      <c r="D32" s="24">
        <f>SUM(D33:D35)</f>
        <v>0.5</v>
      </c>
      <c r="E32" s="6"/>
    </row>
    <row r="33" spans="1:5" ht="60" x14ac:dyDescent="0.2">
      <c r="A33" s="4"/>
      <c r="B33" s="9" t="s">
        <v>36</v>
      </c>
      <c r="C33" s="8"/>
      <c r="D33" s="25">
        <v>0.5</v>
      </c>
      <c r="E33" s="22" t="s">
        <v>281</v>
      </c>
    </row>
    <row r="34" spans="1:5" ht="30" x14ac:dyDescent="0.2">
      <c r="A34" s="4"/>
      <c r="B34" s="9" t="s">
        <v>37</v>
      </c>
      <c r="C34" s="8"/>
      <c r="D34" s="25"/>
      <c r="E34" s="6"/>
    </row>
    <row r="35" spans="1:5" ht="30" x14ac:dyDescent="0.2">
      <c r="A35" s="4"/>
      <c r="B35" s="9" t="s">
        <v>38</v>
      </c>
      <c r="C35" s="8"/>
      <c r="D35" s="25"/>
      <c r="E35" s="6"/>
    </row>
    <row r="36" spans="1:5" ht="105" x14ac:dyDescent="0.2">
      <c r="A36" s="8" t="s">
        <v>39</v>
      </c>
      <c r="B36" s="11" t="s">
        <v>237</v>
      </c>
      <c r="C36" s="4" t="s">
        <v>35</v>
      </c>
      <c r="D36" s="24">
        <f>SUM(D37:D38)</f>
        <v>0.5</v>
      </c>
      <c r="E36" s="6"/>
    </row>
    <row r="37" spans="1:5" ht="150" x14ac:dyDescent="0.2">
      <c r="A37" s="4"/>
      <c r="B37" s="9" t="s">
        <v>40</v>
      </c>
      <c r="C37" s="8"/>
      <c r="D37" s="25">
        <v>0.5</v>
      </c>
      <c r="E37" s="22" t="s">
        <v>282</v>
      </c>
    </row>
    <row r="38" spans="1:5" ht="15" x14ac:dyDescent="0.2">
      <c r="A38" s="4"/>
      <c r="B38" s="9" t="s">
        <v>41</v>
      </c>
      <c r="C38" s="8"/>
      <c r="D38" s="25"/>
      <c r="E38" s="6"/>
    </row>
    <row r="39" spans="1:5" ht="15" x14ac:dyDescent="0.2">
      <c r="A39" s="8" t="s">
        <v>42</v>
      </c>
      <c r="B39" s="11" t="s">
        <v>43</v>
      </c>
      <c r="C39" s="4">
        <v>0.5</v>
      </c>
      <c r="D39" s="24">
        <f>SUM(D40:D41)</f>
        <v>0.5</v>
      </c>
      <c r="E39" s="6"/>
    </row>
    <row r="40" spans="1:5" ht="150" x14ac:dyDescent="0.2">
      <c r="A40" s="4"/>
      <c r="B40" s="9" t="s">
        <v>44</v>
      </c>
      <c r="C40" s="8"/>
      <c r="D40" s="25">
        <v>0.5</v>
      </c>
      <c r="E40" s="22" t="s">
        <v>282</v>
      </c>
    </row>
    <row r="41" spans="1:5" ht="15" x14ac:dyDescent="0.2">
      <c r="A41" s="4"/>
      <c r="B41" s="9" t="s">
        <v>45</v>
      </c>
      <c r="C41" s="8"/>
      <c r="D41" s="25"/>
      <c r="E41" s="6"/>
    </row>
    <row r="42" spans="1:5" ht="15" x14ac:dyDescent="0.2">
      <c r="A42" s="8" t="s">
        <v>46</v>
      </c>
      <c r="B42" s="11" t="s">
        <v>47</v>
      </c>
      <c r="C42" s="4">
        <v>0.5</v>
      </c>
      <c r="D42" s="24">
        <f>SUM(D43:D44)</f>
        <v>0.5</v>
      </c>
      <c r="E42" s="6"/>
    </row>
    <row r="43" spans="1:5" ht="60" x14ac:dyDescent="0.2">
      <c r="A43" s="4"/>
      <c r="B43" s="9" t="s">
        <v>48</v>
      </c>
      <c r="C43" s="8"/>
      <c r="D43" s="25">
        <v>0.5</v>
      </c>
      <c r="E43" s="22" t="s">
        <v>281</v>
      </c>
    </row>
    <row r="44" spans="1:5" ht="15" x14ac:dyDescent="0.2">
      <c r="A44" s="4"/>
      <c r="B44" s="9" t="s">
        <v>49</v>
      </c>
      <c r="C44" s="8"/>
      <c r="D44" s="25"/>
      <c r="E44" s="6"/>
    </row>
    <row r="45" spans="1:5" ht="15" x14ac:dyDescent="0.2">
      <c r="A45" s="8" t="s">
        <v>50</v>
      </c>
      <c r="B45" s="11" t="s">
        <v>51</v>
      </c>
      <c r="C45" s="4">
        <v>1</v>
      </c>
      <c r="D45" s="24">
        <f>SUM(D46:D47)</f>
        <v>0.5</v>
      </c>
      <c r="E45" s="6"/>
    </row>
    <row r="46" spans="1:5" ht="150" x14ac:dyDescent="0.2">
      <c r="A46" s="4"/>
      <c r="B46" s="9" t="s">
        <v>52</v>
      </c>
      <c r="C46" s="8"/>
      <c r="D46" s="25">
        <v>0.5</v>
      </c>
      <c r="E46" s="22" t="s">
        <v>282</v>
      </c>
    </row>
    <row r="47" spans="1:5" ht="15" x14ac:dyDescent="0.2">
      <c r="A47" s="4"/>
      <c r="B47" s="9" t="s">
        <v>53</v>
      </c>
      <c r="C47" s="8"/>
      <c r="D47" s="25"/>
      <c r="E47" s="6"/>
    </row>
    <row r="48" spans="1:5" s="21" customFormat="1" ht="15" x14ac:dyDescent="0.2">
      <c r="A48" s="2">
        <v>2.2000000000000002</v>
      </c>
      <c r="B48" s="3" t="s">
        <v>54</v>
      </c>
      <c r="C48" s="2">
        <v>5</v>
      </c>
      <c r="D48" s="23">
        <f>D49+D52+D55+D58+D61+D64+D67+D70</f>
        <v>5</v>
      </c>
      <c r="E48" s="20"/>
    </row>
    <row r="49" spans="1:5" ht="75" x14ac:dyDescent="0.2">
      <c r="A49" s="8" t="s">
        <v>56</v>
      </c>
      <c r="B49" s="11" t="s">
        <v>57</v>
      </c>
      <c r="C49" s="4">
        <v>1</v>
      </c>
      <c r="D49" s="24">
        <f>SUM(D50:D51)</f>
        <v>1</v>
      </c>
      <c r="E49" s="6"/>
    </row>
    <row r="50" spans="1:5" ht="150" x14ac:dyDescent="0.2">
      <c r="A50" s="11"/>
      <c r="B50" s="9" t="s">
        <v>58</v>
      </c>
      <c r="C50" s="11"/>
      <c r="D50" s="25">
        <v>1</v>
      </c>
      <c r="E50" s="22" t="s">
        <v>282</v>
      </c>
    </row>
    <row r="51" spans="1:5" ht="15" x14ac:dyDescent="0.2">
      <c r="A51" s="8"/>
      <c r="B51" s="9" t="s">
        <v>45</v>
      </c>
      <c r="C51" s="8"/>
      <c r="D51" s="25"/>
      <c r="E51" s="6"/>
    </row>
    <row r="52" spans="1:5" ht="15" x14ac:dyDescent="0.2">
      <c r="A52" s="10" t="s">
        <v>59</v>
      </c>
      <c r="B52" s="12" t="s">
        <v>60</v>
      </c>
      <c r="C52" s="5" t="s">
        <v>35</v>
      </c>
      <c r="D52" s="24">
        <f>SUM(D53:D54)</f>
        <v>0.5</v>
      </c>
      <c r="E52" s="13"/>
    </row>
    <row r="53" spans="1:5" ht="240" x14ac:dyDescent="0.2">
      <c r="A53" s="8"/>
      <c r="B53" s="9" t="s">
        <v>61</v>
      </c>
      <c r="C53" s="8"/>
      <c r="D53" s="25">
        <v>0.5</v>
      </c>
      <c r="E53" s="22" t="s">
        <v>283</v>
      </c>
    </row>
    <row r="54" spans="1:5" ht="15" x14ac:dyDescent="0.2">
      <c r="A54" s="8"/>
      <c r="B54" s="9" t="s">
        <v>45</v>
      </c>
      <c r="C54" s="8"/>
      <c r="D54" s="25"/>
      <c r="E54" s="6"/>
    </row>
    <row r="55" spans="1:5" ht="15" x14ac:dyDescent="0.2">
      <c r="A55" s="10" t="s">
        <v>62</v>
      </c>
      <c r="B55" s="12" t="s">
        <v>63</v>
      </c>
      <c r="C55" s="5" t="s">
        <v>35</v>
      </c>
      <c r="D55" s="24">
        <f>SUM(D56:D57)</f>
        <v>0.5</v>
      </c>
      <c r="E55" s="15"/>
    </row>
    <row r="56" spans="1:5" ht="240" x14ac:dyDescent="0.2">
      <c r="A56" s="10"/>
      <c r="B56" s="16" t="s">
        <v>61</v>
      </c>
      <c r="C56" s="10"/>
      <c r="D56" s="25">
        <v>0.5</v>
      </c>
      <c r="E56" s="51" t="s">
        <v>285</v>
      </c>
    </row>
    <row r="57" spans="1:5" ht="15" x14ac:dyDescent="0.2">
      <c r="A57" s="10"/>
      <c r="B57" s="16" t="s">
        <v>45</v>
      </c>
      <c r="C57" s="10"/>
      <c r="D57" s="25"/>
      <c r="E57" s="15"/>
    </row>
    <row r="58" spans="1:5" ht="30" x14ac:dyDescent="0.2">
      <c r="A58" s="8" t="s">
        <v>64</v>
      </c>
      <c r="B58" s="11" t="s">
        <v>65</v>
      </c>
      <c r="C58" s="4" t="s">
        <v>35</v>
      </c>
      <c r="D58" s="24">
        <f>SUM(D59:D60)</f>
        <v>0.5</v>
      </c>
      <c r="E58" s="6"/>
    </row>
    <row r="59" spans="1:5" ht="120" x14ac:dyDescent="0.2">
      <c r="A59" s="8"/>
      <c r="B59" s="9" t="s">
        <v>61</v>
      </c>
      <c r="C59" s="4"/>
      <c r="D59" s="25">
        <v>0.5</v>
      </c>
      <c r="E59" s="22" t="s">
        <v>284</v>
      </c>
    </row>
    <row r="60" spans="1:5" ht="15" x14ac:dyDescent="0.2">
      <c r="A60" s="8"/>
      <c r="B60" s="9" t="s">
        <v>45</v>
      </c>
      <c r="C60" s="4"/>
      <c r="D60" s="25"/>
      <c r="E60" s="22"/>
    </row>
    <row r="61" spans="1:5" ht="15" x14ac:dyDescent="0.2">
      <c r="A61" s="8" t="s">
        <v>66</v>
      </c>
      <c r="B61" s="11" t="s">
        <v>67</v>
      </c>
      <c r="C61" s="4" t="s">
        <v>35</v>
      </c>
      <c r="D61" s="24">
        <f>SUM(D62:D63)</f>
        <v>0.5</v>
      </c>
      <c r="E61" s="6"/>
    </row>
    <row r="62" spans="1:5" ht="180" x14ac:dyDescent="0.2">
      <c r="A62" s="8"/>
      <c r="B62" s="9" t="s">
        <v>61</v>
      </c>
      <c r="C62" s="8"/>
      <c r="D62" s="25">
        <v>0.5</v>
      </c>
      <c r="E62" s="22" t="s">
        <v>286</v>
      </c>
    </row>
    <row r="63" spans="1:5" ht="15" x14ac:dyDescent="0.2">
      <c r="A63" s="8"/>
      <c r="B63" s="9" t="s">
        <v>45</v>
      </c>
      <c r="C63" s="8"/>
      <c r="D63" s="25"/>
      <c r="E63" s="6"/>
    </row>
    <row r="64" spans="1:5" ht="15" x14ac:dyDescent="0.2">
      <c r="A64" s="8" t="s">
        <v>68</v>
      </c>
      <c r="B64" s="11" t="s">
        <v>69</v>
      </c>
      <c r="C64" s="4">
        <v>1</v>
      </c>
      <c r="D64" s="24">
        <f>SUM(D65:D66)</f>
        <v>1</v>
      </c>
      <c r="E64" s="6"/>
    </row>
    <row r="65" spans="1:5" ht="285" x14ac:dyDescent="0.2">
      <c r="A65" s="11"/>
      <c r="B65" s="9" t="s">
        <v>70</v>
      </c>
      <c r="C65" s="11"/>
      <c r="D65" s="25">
        <v>1</v>
      </c>
      <c r="E65" s="22" t="s">
        <v>300</v>
      </c>
    </row>
    <row r="66" spans="1:5" ht="15" x14ac:dyDescent="0.2">
      <c r="A66" s="8"/>
      <c r="B66" s="9" t="s">
        <v>71</v>
      </c>
      <c r="C66" s="8"/>
      <c r="D66" s="25"/>
      <c r="E66" s="6"/>
    </row>
    <row r="67" spans="1:5" ht="15" x14ac:dyDescent="0.2">
      <c r="A67" s="8" t="s">
        <v>72</v>
      </c>
      <c r="B67" s="11" t="s">
        <v>73</v>
      </c>
      <c r="C67" s="4" t="s">
        <v>35</v>
      </c>
      <c r="D67" s="24">
        <f>SUM(D68:D69)</f>
        <v>0.5</v>
      </c>
      <c r="E67" s="6"/>
    </row>
    <row r="68" spans="1:5" ht="300" x14ac:dyDescent="0.2">
      <c r="A68" s="8"/>
      <c r="B68" s="9" t="s">
        <v>61</v>
      </c>
      <c r="C68" s="8"/>
      <c r="D68" s="25">
        <v>0.5</v>
      </c>
      <c r="E68" s="63" t="s">
        <v>287</v>
      </c>
    </row>
    <row r="69" spans="1:5" ht="15" x14ac:dyDescent="0.2">
      <c r="A69" s="8"/>
      <c r="B69" s="9" t="s">
        <v>45</v>
      </c>
      <c r="C69" s="8"/>
      <c r="D69" s="25"/>
      <c r="E69" s="6"/>
    </row>
    <row r="70" spans="1:5" ht="15" x14ac:dyDescent="0.2">
      <c r="A70" s="8" t="s">
        <v>74</v>
      </c>
      <c r="B70" s="11" t="s">
        <v>75</v>
      </c>
      <c r="C70" s="4" t="s">
        <v>35</v>
      </c>
      <c r="D70" s="24">
        <f>SUM(D71:D72)</f>
        <v>0.5</v>
      </c>
      <c r="E70" s="6"/>
    </row>
    <row r="71" spans="1:5" ht="60" x14ac:dyDescent="0.2">
      <c r="A71" s="8"/>
      <c r="B71" s="66" t="s">
        <v>76</v>
      </c>
      <c r="C71" s="8"/>
      <c r="D71" s="25">
        <v>0.5</v>
      </c>
      <c r="E71" s="22" t="s">
        <v>308</v>
      </c>
    </row>
    <row r="72" spans="1:5" ht="15" x14ac:dyDescent="0.2">
      <c r="A72" s="8"/>
      <c r="B72" s="9" t="s">
        <v>45</v>
      </c>
      <c r="C72" s="8"/>
      <c r="D72" s="25"/>
      <c r="E72" s="22"/>
    </row>
    <row r="73" spans="1:5" s="21" customFormat="1" ht="15" x14ac:dyDescent="0.2">
      <c r="A73" s="2">
        <v>2.2999999999999998</v>
      </c>
      <c r="B73" s="3" t="s">
        <v>77</v>
      </c>
      <c r="C73" s="2">
        <v>2</v>
      </c>
      <c r="D73" s="23">
        <f>D74+D77</f>
        <v>2</v>
      </c>
      <c r="E73" s="20"/>
    </row>
    <row r="74" spans="1:5" ht="15" x14ac:dyDescent="0.2">
      <c r="A74" s="8" t="s">
        <v>78</v>
      </c>
      <c r="B74" s="11" t="s">
        <v>79</v>
      </c>
      <c r="C74" s="4">
        <v>1</v>
      </c>
      <c r="D74" s="24">
        <f>SUM(D75:D76)</f>
        <v>1</v>
      </c>
      <c r="E74" s="6"/>
    </row>
    <row r="75" spans="1:5" ht="195" x14ac:dyDescent="0.2">
      <c r="A75" s="8"/>
      <c r="B75" s="9" t="s">
        <v>80</v>
      </c>
      <c r="C75" s="8"/>
      <c r="D75" s="25">
        <v>1</v>
      </c>
      <c r="E75" s="22" t="s">
        <v>288</v>
      </c>
    </row>
    <row r="76" spans="1:5" ht="15" x14ac:dyDescent="0.2">
      <c r="A76" s="8"/>
      <c r="B76" s="9" t="s">
        <v>53</v>
      </c>
      <c r="C76" s="8"/>
      <c r="D76" s="25"/>
      <c r="E76" s="6"/>
    </row>
    <row r="77" spans="1:5" ht="15" x14ac:dyDescent="0.2">
      <c r="A77" s="8" t="s">
        <v>81</v>
      </c>
      <c r="B77" s="11" t="s">
        <v>82</v>
      </c>
      <c r="C77" s="4">
        <v>1</v>
      </c>
      <c r="D77" s="24">
        <f>SUM(D78:D79)</f>
        <v>1</v>
      </c>
      <c r="E77" s="6"/>
    </row>
    <row r="78" spans="1:5" ht="60" x14ac:dyDescent="0.2">
      <c r="A78" s="8"/>
      <c r="B78" s="9" t="s">
        <v>238</v>
      </c>
      <c r="C78" s="8"/>
      <c r="D78" s="25">
        <v>1</v>
      </c>
      <c r="E78" s="22" t="s">
        <v>269</v>
      </c>
    </row>
    <row r="79" spans="1:5" ht="15" x14ac:dyDescent="0.2">
      <c r="A79" s="8"/>
      <c r="B79" s="9" t="s">
        <v>83</v>
      </c>
      <c r="C79" s="8"/>
      <c r="D79" s="25"/>
      <c r="E79" s="6"/>
    </row>
    <row r="80" spans="1:5" s="21" customFormat="1" ht="15" x14ac:dyDescent="0.2">
      <c r="A80" s="2">
        <v>2.4</v>
      </c>
      <c r="B80" s="3" t="s">
        <v>84</v>
      </c>
      <c r="C80" s="2">
        <v>2</v>
      </c>
      <c r="D80" s="23">
        <f>D81+D84</f>
        <v>1.5</v>
      </c>
      <c r="E80" s="20"/>
    </row>
    <row r="81" spans="1:5" ht="30" customHeight="1" x14ac:dyDescent="0.2">
      <c r="A81" s="8" t="s">
        <v>85</v>
      </c>
      <c r="B81" s="11" t="s">
        <v>86</v>
      </c>
      <c r="C81" s="4">
        <v>1</v>
      </c>
      <c r="D81" s="24">
        <f>SUM(D82:D83)</f>
        <v>1</v>
      </c>
      <c r="E81" s="6"/>
    </row>
    <row r="82" spans="1:5" ht="60" x14ac:dyDescent="0.2">
      <c r="A82" s="8"/>
      <c r="B82" s="9" t="s">
        <v>52</v>
      </c>
      <c r="C82" s="8"/>
      <c r="D82" s="25">
        <v>1</v>
      </c>
      <c r="E82" s="22" t="s">
        <v>289</v>
      </c>
    </row>
    <row r="83" spans="1:5" ht="15" x14ac:dyDescent="0.2">
      <c r="A83" s="8"/>
      <c r="B83" s="9" t="s">
        <v>53</v>
      </c>
      <c r="C83" s="8"/>
      <c r="D83" s="25"/>
      <c r="E83" s="6"/>
    </row>
    <row r="84" spans="1:5" ht="135" x14ac:dyDescent="0.2">
      <c r="A84" s="8" t="s">
        <v>87</v>
      </c>
      <c r="B84" s="11" t="s">
        <v>88</v>
      </c>
      <c r="C84" s="4">
        <v>1</v>
      </c>
      <c r="D84" s="24">
        <f>SUM(D85:D88)</f>
        <v>0.5</v>
      </c>
      <c r="E84" s="22" t="s">
        <v>290</v>
      </c>
    </row>
    <row r="85" spans="1:5" ht="15" customHeight="1" x14ac:dyDescent="0.2">
      <c r="A85" s="8"/>
      <c r="B85" s="9" t="s">
        <v>89</v>
      </c>
      <c r="C85" s="8"/>
      <c r="D85" s="25"/>
      <c r="E85" s="6"/>
    </row>
    <row r="86" spans="1:5" ht="15" x14ac:dyDescent="0.2">
      <c r="A86" s="8"/>
      <c r="B86" s="14" t="s">
        <v>90</v>
      </c>
      <c r="C86" s="8"/>
      <c r="D86" s="52"/>
      <c r="E86" s="22"/>
    </row>
    <row r="87" spans="1:5" ht="90" x14ac:dyDescent="0.2">
      <c r="A87" s="8"/>
      <c r="B87" s="9" t="s">
        <v>91</v>
      </c>
      <c r="C87" s="8"/>
      <c r="D87" s="25">
        <v>0.5</v>
      </c>
      <c r="E87" s="22" t="s">
        <v>291</v>
      </c>
    </row>
    <row r="88" spans="1:5" ht="15" x14ac:dyDescent="0.2">
      <c r="A88" s="8"/>
      <c r="B88" s="9" t="s">
        <v>92</v>
      </c>
      <c r="C88" s="8"/>
      <c r="D88" s="25"/>
      <c r="E88" s="22"/>
    </row>
    <row r="89" spans="1:5" s="21" customFormat="1" ht="57" x14ac:dyDescent="0.2">
      <c r="A89" s="2">
        <v>2.5</v>
      </c>
      <c r="B89" s="3" t="s">
        <v>93</v>
      </c>
      <c r="C89" s="2" t="s">
        <v>35</v>
      </c>
      <c r="D89" s="23">
        <f>SUM(D90:D91)</f>
        <v>0</v>
      </c>
      <c r="E89" s="64" t="s">
        <v>266</v>
      </c>
    </row>
    <row r="90" spans="1:5" ht="15" x14ac:dyDescent="0.2">
      <c r="A90" s="8"/>
      <c r="B90" s="9" t="s">
        <v>94</v>
      </c>
      <c r="C90" s="8"/>
      <c r="D90" s="25"/>
      <c r="E90" s="6"/>
    </row>
    <row r="91" spans="1:5" ht="15" x14ac:dyDescent="0.2">
      <c r="A91" s="8"/>
      <c r="B91" s="9" t="s">
        <v>95</v>
      </c>
      <c r="C91" s="8"/>
      <c r="D91" s="25"/>
      <c r="E91" s="6"/>
    </row>
    <row r="92" spans="1:5" s="19" customFormat="1" ht="28.5" x14ac:dyDescent="0.2">
      <c r="A92" s="27">
        <v>3</v>
      </c>
      <c r="B92" s="28" t="s">
        <v>96</v>
      </c>
      <c r="C92" s="27">
        <v>7</v>
      </c>
      <c r="D92" s="29">
        <f>D93+D100+D110</f>
        <v>7</v>
      </c>
      <c r="E92" s="30"/>
    </row>
    <row r="93" spans="1:5" ht="15" x14ac:dyDescent="0.2">
      <c r="A93" s="2">
        <v>3.1</v>
      </c>
      <c r="B93" s="3" t="s">
        <v>97</v>
      </c>
      <c r="C93" s="2">
        <v>2</v>
      </c>
      <c r="D93" s="23">
        <f>D94+D97</f>
        <v>2</v>
      </c>
      <c r="E93" s="22"/>
    </row>
    <row r="94" spans="1:5" ht="30" x14ac:dyDescent="0.2">
      <c r="A94" s="8" t="s">
        <v>98</v>
      </c>
      <c r="B94" s="11" t="s">
        <v>99</v>
      </c>
      <c r="C94" s="4">
        <v>1</v>
      </c>
      <c r="D94" s="24">
        <f>SUM(D95:D96)</f>
        <v>1</v>
      </c>
      <c r="E94" s="22"/>
    </row>
    <row r="95" spans="1:5" ht="240" x14ac:dyDescent="0.2">
      <c r="A95" s="4"/>
      <c r="B95" s="9" t="s">
        <v>100</v>
      </c>
      <c r="C95" s="8"/>
      <c r="D95" s="25">
        <v>1</v>
      </c>
      <c r="E95" s="65" t="s">
        <v>283</v>
      </c>
    </row>
    <row r="96" spans="1:5" ht="15" customHeight="1" x14ac:dyDescent="0.2">
      <c r="A96" s="4"/>
      <c r="B96" s="9" t="s">
        <v>101</v>
      </c>
      <c r="C96" s="8"/>
      <c r="D96" s="25"/>
      <c r="E96" s="6"/>
    </row>
    <row r="97" spans="1:5" ht="15" x14ac:dyDescent="0.2">
      <c r="A97" s="8" t="s">
        <v>102</v>
      </c>
      <c r="B97" s="11" t="s">
        <v>103</v>
      </c>
      <c r="C97" s="4">
        <v>1</v>
      </c>
      <c r="D97" s="24">
        <f>SUM(D98:D99)</f>
        <v>1</v>
      </c>
      <c r="E97" s="6"/>
    </row>
    <row r="98" spans="1:5" ht="240" x14ac:dyDescent="0.2">
      <c r="A98" s="4"/>
      <c r="B98" s="9" t="s">
        <v>104</v>
      </c>
      <c r="C98" s="8"/>
      <c r="D98" s="25">
        <v>1</v>
      </c>
      <c r="E98" s="65" t="s">
        <v>283</v>
      </c>
    </row>
    <row r="99" spans="1:5" ht="45" x14ac:dyDescent="0.2">
      <c r="A99" s="4"/>
      <c r="B99" s="9" t="s">
        <v>105</v>
      </c>
      <c r="C99" s="8"/>
      <c r="D99" s="25"/>
      <c r="E99" s="6"/>
    </row>
    <row r="100" spans="1:5" s="21" customFormat="1" ht="15" x14ac:dyDescent="0.2">
      <c r="A100" s="2">
        <v>3.2</v>
      </c>
      <c r="B100" s="3" t="s">
        <v>106</v>
      </c>
      <c r="C100" s="2">
        <v>3</v>
      </c>
      <c r="D100" s="23">
        <f>D101+D104+D107</f>
        <v>3</v>
      </c>
      <c r="E100" s="22"/>
    </row>
    <row r="101" spans="1:5" ht="15" x14ac:dyDescent="0.2">
      <c r="A101" s="8" t="s">
        <v>107</v>
      </c>
      <c r="B101" s="11" t="s">
        <v>108</v>
      </c>
      <c r="C101" s="4">
        <v>1</v>
      </c>
      <c r="D101" s="24">
        <f>SUM(D102:D103)</f>
        <v>1</v>
      </c>
      <c r="E101" s="6"/>
    </row>
    <row r="102" spans="1:5" ht="240" x14ac:dyDescent="0.2">
      <c r="A102" s="4"/>
      <c r="B102" s="9" t="s">
        <v>109</v>
      </c>
      <c r="C102" s="4"/>
      <c r="D102" s="25">
        <v>1</v>
      </c>
      <c r="E102" s="65" t="s">
        <v>283</v>
      </c>
    </row>
    <row r="103" spans="1:5" ht="15" x14ac:dyDescent="0.2">
      <c r="A103" s="4"/>
      <c r="B103" s="9" t="s">
        <v>110</v>
      </c>
      <c r="C103" s="4"/>
      <c r="D103" s="24">
        <v>0</v>
      </c>
      <c r="E103" s="6"/>
    </row>
    <row r="104" spans="1:5" ht="30" x14ac:dyDescent="0.2">
      <c r="A104" s="8" t="s">
        <v>111</v>
      </c>
      <c r="B104" s="11" t="s">
        <v>112</v>
      </c>
      <c r="C104" s="4">
        <v>1</v>
      </c>
      <c r="D104" s="24">
        <f>SUM(D105:D106)</f>
        <v>1</v>
      </c>
      <c r="E104" s="6"/>
    </row>
    <row r="105" spans="1:5" ht="240" x14ac:dyDescent="0.2">
      <c r="A105" s="4"/>
      <c r="B105" s="9" t="s">
        <v>100</v>
      </c>
      <c r="C105" s="4"/>
      <c r="D105" s="25">
        <v>1</v>
      </c>
      <c r="E105" s="65" t="s">
        <v>283</v>
      </c>
    </row>
    <row r="106" spans="1:5" ht="15" customHeight="1" x14ac:dyDescent="0.2">
      <c r="A106" s="8"/>
      <c r="B106" s="9" t="s">
        <v>101</v>
      </c>
      <c r="C106" s="4"/>
      <c r="D106" s="25"/>
      <c r="E106" s="6"/>
    </row>
    <row r="107" spans="1:5" ht="15" x14ac:dyDescent="0.2">
      <c r="A107" s="8" t="s">
        <v>113</v>
      </c>
      <c r="B107" s="11" t="s">
        <v>114</v>
      </c>
      <c r="C107" s="4">
        <v>1</v>
      </c>
      <c r="D107" s="24">
        <f>SUM(D108:D109)</f>
        <v>1</v>
      </c>
      <c r="E107" s="6"/>
    </row>
    <row r="108" spans="1:5" ht="240" x14ac:dyDescent="0.2">
      <c r="A108" s="4"/>
      <c r="B108" s="9" t="s">
        <v>115</v>
      </c>
      <c r="C108" s="8"/>
      <c r="D108" s="25">
        <v>1</v>
      </c>
      <c r="E108" s="65" t="s">
        <v>283</v>
      </c>
    </row>
    <row r="109" spans="1:5" ht="45" x14ac:dyDescent="0.2">
      <c r="A109" s="4"/>
      <c r="B109" s="9" t="s">
        <v>116</v>
      </c>
      <c r="C109" s="8"/>
      <c r="D109" s="25"/>
      <c r="E109" s="6"/>
    </row>
    <row r="110" spans="1:5" s="21" customFormat="1" ht="15" x14ac:dyDescent="0.2">
      <c r="A110" s="2">
        <v>3.3</v>
      </c>
      <c r="B110" s="3" t="s">
        <v>117</v>
      </c>
      <c r="C110" s="2">
        <v>2</v>
      </c>
      <c r="D110" s="23">
        <f>D111+D114</f>
        <v>2</v>
      </c>
      <c r="E110" s="22"/>
    </row>
    <row r="111" spans="1:5" ht="30" x14ac:dyDescent="0.2">
      <c r="A111" s="8" t="s">
        <v>118</v>
      </c>
      <c r="B111" s="11" t="s">
        <v>119</v>
      </c>
      <c r="C111" s="4">
        <v>1</v>
      </c>
      <c r="D111" s="24">
        <f>SUM(D112:D113)</f>
        <v>1</v>
      </c>
      <c r="E111" s="6"/>
    </row>
    <row r="112" spans="1:5" ht="240" x14ac:dyDescent="0.2">
      <c r="A112" s="4"/>
      <c r="B112" s="9" t="s">
        <v>120</v>
      </c>
      <c r="C112" s="8"/>
      <c r="D112" s="25">
        <v>1</v>
      </c>
      <c r="E112" s="65" t="s">
        <v>283</v>
      </c>
    </row>
    <row r="113" spans="1:5" ht="15" x14ac:dyDescent="0.2">
      <c r="A113" s="4"/>
      <c r="B113" s="9" t="s">
        <v>121</v>
      </c>
      <c r="C113" s="8"/>
      <c r="D113" s="25"/>
      <c r="E113" s="6"/>
    </row>
    <row r="114" spans="1:5" ht="15" x14ac:dyDescent="0.2">
      <c r="A114" s="8" t="s">
        <v>122</v>
      </c>
      <c r="B114" s="11" t="s">
        <v>123</v>
      </c>
      <c r="C114" s="4">
        <v>1</v>
      </c>
      <c r="D114" s="24">
        <f>SUM(D115:D116)</f>
        <v>1</v>
      </c>
      <c r="E114" s="6"/>
    </row>
    <row r="115" spans="1:5" ht="240" x14ac:dyDescent="0.2">
      <c r="A115" s="4"/>
      <c r="B115" s="9" t="s">
        <v>124</v>
      </c>
      <c r="C115" s="8"/>
      <c r="D115" s="25">
        <v>1</v>
      </c>
      <c r="E115" s="65" t="s">
        <v>283</v>
      </c>
    </row>
    <row r="116" spans="1:5" ht="45" x14ac:dyDescent="0.2">
      <c r="A116" s="4"/>
      <c r="B116" s="9" t="s">
        <v>116</v>
      </c>
      <c r="C116" s="8"/>
      <c r="D116" s="25"/>
      <c r="E116" s="6"/>
    </row>
    <row r="117" spans="1:5" s="19" customFormat="1" ht="15" x14ac:dyDescent="0.2">
      <c r="A117" s="27">
        <v>4</v>
      </c>
      <c r="B117" s="28" t="s">
        <v>125</v>
      </c>
      <c r="C117" s="27">
        <v>7</v>
      </c>
      <c r="D117" s="29">
        <f>D118+D121+D124+D127</f>
        <v>3</v>
      </c>
      <c r="E117" s="30"/>
    </row>
    <row r="118" spans="1:5" s="21" customFormat="1" ht="28.5" x14ac:dyDescent="0.2">
      <c r="A118" s="2">
        <v>4.0999999999999996</v>
      </c>
      <c r="B118" s="3" t="s">
        <v>126</v>
      </c>
      <c r="C118" s="2">
        <v>1</v>
      </c>
      <c r="D118" s="23">
        <f>SUM(D119:D120)</f>
        <v>1</v>
      </c>
      <c r="E118" s="20"/>
    </row>
    <row r="119" spans="1:5" ht="300" x14ac:dyDescent="0.2">
      <c r="A119" s="4"/>
      <c r="B119" s="9" t="s">
        <v>127</v>
      </c>
      <c r="C119" s="4"/>
      <c r="D119" s="25">
        <v>1</v>
      </c>
      <c r="E119" s="22" t="s">
        <v>292</v>
      </c>
    </row>
    <row r="120" spans="1:5" ht="15" customHeight="1" x14ac:dyDescent="0.2">
      <c r="A120" s="4"/>
      <c r="B120" s="9" t="s">
        <v>101</v>
      </c>
      <c r="C120" s="4"/>
      <c r="D120" s="24"/>
      <c r="E120" s="6"/>
    </row>
    <row r="121" spans="1:5" s="21" customFormat="1" ht="57" x14ac:dyDescent="0.2">
      <c r="A121" s="47">
        <v>4.2</v>
      </c>
      <c r="B121" s="48" t="s">
        <v>128</v>
      </c>
      <c r="C121" s="47">
        <v>4</v>
      </c>
      <c r="D121" s="49">
        <f>SUM(D122:D123)</f>
        <v>0</v>
      </c>
      <c r="E121" s="58" t="s">
        <v>129</v>
      </c>
    </row>
    <row r="122" spans="1:5" ht="60" x14ac:dyDescent="0.2">
      <c r="A122" s="4"/>
      <c r="B122" s="9" t="s">
        <v>130</v>
      </c>
      <c r="C122" s="4"/>
      <c r="D122" s="25"/>
      <c r="E122" s="6"/>
    </row>
    <row r="123" spans="1:5" ht="30" customHeight="1" x14ac:dyDescent="0.2">
      <c r="A123" s="4"/>
      <c r="B123" s="9" t="s">
        <v>131</v>
      </c>
      <c r="C123" s="4"/>
      <c r="D123" s="24"/>
      <c r="E123" s="6"/>
    </row>
    <row r="124" spans="1:5" s="21" customFormat="1" ht="28.5" x14ac:dyDescent="0.2">
      <c r="A124" s="2">
        <v>4.3</v>
      </c>
      <c r="B124" s="3" t="s">
        <v>132</v>
      </c>
      <c r="C124" s="2">
        <v>1</v>
      </c>
      <c r="D124" s="23">
        <f>SUM(D125:D126)</f>
        <v>1</v>
      </c>
      <c r="E124" s="20"/>
    </row>
    <row r="125" spans="1:5" ht="120" x14ac:dyDescent="0.2">
      <c r="A125" s="8"/>
      <c r="B125" s="9" t="s">
        <v>133</v>
      </c>
      <c r="C125" s="4"/>
      <c r="D125" s="25">
        <v>1</v>
      </c>
      <c r="E125" s="22" t="s">
        <v>270</v>
      </c>
    </row>
    <row r="126" spans="1:5" ht="15" x14ac:dyDescent="0.2">
      <c r="A126" s="4"/>
      <c r="B126" s="9" t="s">
        <v>134</v>
      </c>
      <c r="C126" s="4"/>
      <c r="D126" s="24"/>
      <c r="E126" s="6"/>
    </row>
    <row r="127" spans="1:5" s="21" customFormat="1" ht="44.25" x14ac:dyDescent="0.2">
      <c r="A127" s="2">
        <v>4.4000000000000004</v>
      </c>
      <c r="B127" s="3" t="s">
        <v>267</v>
      </c>
      <c r="C127" s="2">
        <v>1</v>
      </c>
      <c r="D127" s="23">
        <f>SUM(D128:D129)</f>
        <v>1</v>
      </c>
      <c r="E127" s="20"/>
    </row>
    <row r="128" spans="1:5" ht="105" customHeight="1" x14ac:dyDescent="0.2">
      <c r="A128" s="8"/>
      <c r="B128" s="9" t="s">
        <v>135</v>
      </c>
      <c r="C128" s="4"/>
      <c r="D128" s="25">
        <v>1</v>
      </c>
      <c r="E128" s="6" t="s">
        <v>271</v>
      </c>
    </row>
    <row r="129" spans="1:5" ht="15" x14ac:dyDescent="0.2">
      <c r="A129" s="8"/>
      <c r="B129" s="9" t="s">
        <v>134</v>
      </c>
      <c r="C129" s="4"/>
      <c r="D129" s="24"/>
      <c r="E129" s="6"/>
    </row>
    <row r="130" spans="1:5" s="19" customFormat="1" ht="28.5" x14ac:dyDescent="0.2">
      <c r="A130" s="27">
        <v>5</v>
      </c>
      <c r="B130" s="28" t="s">
        <v>136</v>
      </c>
      <c r="C130" s="27" t="s">
        <v>55</v>
      </c>
      <c r="D130" s="29">
        <f>D131+D138+D141+D144</f>
        <v>4.5</v>
      </c>
      <c r="E130" s="30"/>
    </row>
    <row r="131" spans="1:5" s="21" customFormat="1" ht="57" x14ac:dyDescent="0.2">
      <c r="A131" s="2">
        <v>5.0999999999999996</v>
      </c>
      <c r="B131" s="3" t="s">
        <v>137</v>
      </c>
      <c r="C131" s="2">
        <v>2</v>
      </c>
      <c r="D131" s="23">
        <f>D132+D135</f>
        <v>2</v>
      </c>
      <c r="E131" s="20"/>
    </row>
    <row r="132" spans="1:5" ht="15" x14ac:dyDescent="0.2">
      <c r="A132" s="8" t="s">
        <v>138</v>
      </c>
      <c r="B132" s="11" t="s">
        <v>139</v>
      </c>
      <c r="C132" s="4">
        <v>1</v>
      </c>
      <c r="D132" s="24">
        <f>SUM(D133:D134)</f>
        <v>1</v>
      </c>
      <c r="E132" s="6"/>
    </row>
    <row r="133" spans="1:5" ht="210" x14ac:dyDescent="0.2">
      <c r="A133" s="4"/>
      <c r="B133" s="9" t="s">
        <v>140</v>
      </c>
      <c r="C133" s="4"/>
      <c r="D133" s="25">
        <v>1</v>
      </c>
      <c r="E133" s="22" t="s">
        <v>293</v>
      </c>
    </row>
    <row r="134" spans="1:5" ht="15" customHeight="1" x14ac:dyDescent="0.2">
      <c r="A134" s="4"/>
      <c r="B134" s="9" t="s">
        <v>141</v>
      </c>
      <c r="C134" s="4"/>
      <c r="D134" s="24"/>
      <c r="E134" s="6"/>
    </row>
    <row r="135" spans="1:5" ht="60" x14ac:dyDescent="0.2">
      <c r="A135" s="8" t="s">
        <v>142</v>
      </c>
      <c r="B135" s="11" t="s">
        <v>239</v>
      </c>
      <c r="C135" s="4">
        <v>1</v>
      </c>
      <c r="D135" s="24">
        <f>SUM(D136:D137)</f>
        <v>1</v>
      </c>
      <c r="E135" s="6"/>
    </row>
    <row r="136" spans="1:5" ht="210" x14ac:dyDescent="0.2">
      <c r="A136" s="4"/>
      <c r="B136" s="9" t="s">
        <v>143</v>
      </c>
      <c r="C136" s="4"/>
      <c r="D136" s="25">
        <v>1</v>
      </c>
      <c r="E136" s="22" t="s">
        <v>293</v>
      </c>
    </row>
    <row r="137" spans="1:5" ht="15" x14ac:dyDescent="0.2">
      <c r="A137" s="4"/>
      <c r="B137" s="9" t="s">
        <v>144</v>
      </c>
      <c r="C137" s="4"/>
      <c r="D137" s="24"/>
      <c r="E137" s="6"/>
    </row>
    <row r="138" spans="1:5" s="21" customFormat="1" ht="28.5" x14ac:dyDescent="0.2">
      <c r="A138" s="2">
        <v>5.2</v>
      </c>
      <c r="B138" s="3" t="s">
        <v>145</v>
      </c>
      <c r="C138" s="2">
        <v>1</v>
      </c>
      <c r="D138" s="23">
        <f>SUM(D139:D140)</f>
        <v>1</v>
      </c>
      <c r="E138" s="20"/>
    </row>
    <row r="139" spans="1:5" ht="30" x14ac:dyDescent="0.2">
      <c r="A139" s="4"/>
      <c r="B139" s="9" t="s">
        <v>146</v>
      </c>
      <c r="C139" s="4"/>
      <c r="D139" s="25">
        <v>1</v>
      </c>
      <c r="E139" s="6" t="s">
        <v>250</v>
      </c>
    </row>
    <row r="140" spans="1:5" ht="30" x14ac:dyDescent="0.2">
      <c r="A140" s="4"/>
      <c r="B140" s="9" t="s">
        <v>147</v>
      </c>
      <c r="C140" s="4"/>
      <c r="D140" s="24"/>
      <c r="E140" s="6"/>
    </row>
    <row r="141" spans="1:5" s="21" customFormat="1" ht="57" x14ac:dyDescent="0.2">
      <c r="A141" s="2">
        <v>5.3</v>
      </c>
      <c r="B141" s="3" t="s">
        <v>148</v>
      </c>
      <c r="C141" s="2" t="s">
        <v>35</v>
      </c>
      <c r="D141" s="23">
        <f>SUM(D142:D143)</f>
        <v>0.5</v>
      </c>
      <c r="E141" s="6"/>
    </row>
    <row r="142" spans="1:5" ht="225" x14ac:dyDescent="0.2">
      <c r="A142" s="5"/>
      <c r="B142" s="16" t="s">
        <v>149</v>
      </c>
      <c r="C142" s="5"/>
      <c r="D142" s="25">
        <v>0.5</v>
      </c>
      <c r="E142" s="22" t="s">
        <v>294</v>
      </c>
    </row>
    <row r="143" spans="1:5" ht="15" x14ac:dyDescent="0.2">
      <c r="A143" s="5"/>
      <c r="B143" s="16" t="s">
        <v>150</v>
      </c>
      <c r="C143" s="5"/>
      <c r="D143" s="24"/>
      <c r="E143" s="15"/>
    </row>
    <row r="144" spans="1:5" s="21" customFormat="1" ht="71.25" x14ac:dyDescent="0.2">
      <c r="A144" s="2">
        <v>5.4</v>
      </c>
      <c r="B144" s="3" t="s">
        <v>151</v>
      </c>
      <c r="C144" s="2">
        <v>1</v>
      </c>
      <c r="D144" s="23">
        <f>SUM(D145:D146)</f>
        <v>1</v>
      </c>
      <c r="E144" s="20"/>
    </row>
    <row r="145" spans="1:5" ht="409.5" x14ac:dyDescent="0.2">
      <c r="A145" s="5"/>
      <c r="B145" s="16" t="s">
        <v>152</v>
      </c>
      <c r="C145" s="5"/>
      <c r="D145" s="25">
        <v>1</v>
      </c>
      <c r="E145" s="22" t="s">
        <v>295</v>
      </c>
    </row>
    <row r="146" spans="1:5" ht="30" x14ac:dyDescent="0.2">
      <c r="A146" s="5"/>
      <c r="B146" s="16" t="s">
        <v>153</v>
      </c>
      <c r="C146" s="5"/>
      <c r="D146" s="24"/>
      <c r="E146" s="15"/>
    </row>
    <row r="147" spans="1:5" s="19" customFormat="1" ht="28.5" x14ac:dyDescent="0.2">
      <c r="A147" s="27">
        <v>6</v>
      </c>
      <c r="B147" s="28" t="s">
        <v>154</v>
      </c>
      <c r="C147" s="27">
        <v>7</v>
      </c>
      <c r="D147" s="29">
        <f>D148+D155+D158+D161+D164+D167</f>
        <v>7</v>
      </c>
      <c r="E147" s="30"/>
    </row>
    <row r="148" spans="1:5" s="21" customFormat="1" ht="28.5" x14ac:dyDescent="0.2">
      <c r="A148" s="2">
        <v>6.1</v>
      </c>
      <c r="B148" s="3" t="s">
        <v>155</v>
      </c>
      <c r="C148" s="2">
        <v>2</v>
      </c>
      <c r="D148" s="23">
        <f>D149+D152</f>
        <v>2</v>
      </c>
      <c r="E148" s="20"/>
    </row>
    <row r="149" spans="1:5" ht="30" x14ac:dyDescent="0.2">
      <c r="A149" s="10" t="s">
        <v>156</v>
      </c>
      <c r="B149" s="12" t="s">
        <v>157</v>
      </c>
      <c r="C149" s="5">
        <v>1</v>
      </c>
      <c r="D149" s="24">
        <f>SUM(D150:D151)</f>
        <v>1</v>
      </c>
      <c r="E149" s="15"/>
    </row>
    <row r="150" spans="1:5" ht="270" x14ac:dyDescent="0.2">
      <c r="A150" s="10"/>
      <c r="B150" s="16" t="s">
        <v>158</v>
      </c>
      <c r="C150" s="10"/>
      <c r="D150" s="25">
        <v>1</v>
      </c>
      <c r="E150" s="51" t="s">
        <v>296</v>
      </c>
    </row>
    <row r="151" spans="1:5" ht="30" x14ac:dyDescent="0.2">
      <c r="A151" s="10"/>
      <c r="B151" s="16" t="s">
        <v>159</v>
      </c>
      <c r="C151" s="10"/>
      <c r="D151" s="25"/>
      <c r="E151" s="15"/>
    </row>
    <row r="152" spans="1:5" s="57" customFormat="1" ht="60" x14ac:dyDescent="0.2">
      <c r="A152" s="53" t="s">
        <v>160</v>
      </c>
      <c r="B152" s="54" t="s">
        <v>161</v>
      </c>
      <c r="C152" s="55">
        <v>1</v>
      </c>
      <c r="D152" s="56">
        <f>SUM(D153:D154)</f>
        <v>1</v>
      </c>
      <c r="E152" s="33"/>
    </row>
    <row r="153" spans="1:5" ht="315" x14ac:dyDescent="0.2">
      <c r="A153" s="10"/>
      <c r="B153" s="16" t="s">
        <v>162</v>
      </c>
      <c r="C153" s="10"/>
      <c r="D153" s="25">
        <v>1</v>
      </c>
      <c r="E153" s="51" t="s">
        <v>297</v>
      </c>
    </row>
    <row r="154" spans="1:5" ht="30" x14ac:dyDescent="0.2">
      <c r="A154" s="10"/>
      <c r="B154" s="16" t="s">
        <v>163</v>
      </c>
      <c r="C154" s="10"/>
      <c r="D154" s="25"/>
      <c r="E154" s="15"/>
    </row>
    <row r="155" spans="1:5" s="21" customFormat="1" ht="42.75" x14ac:dyDescent="0.2">
      <c r="A155" s="2">
        <v>6.2</v>
      </c>
      <c r="B155" s="3" t="s">
        <v>164</v>
      </c>
      <c r="C155" s="2">
        <v>1</v>
      </c>
      <c r="D155" s="23">
        <f>SUM(D156:D157)</f>
        <v>1</v>
      </c>
      <c r="E155" s="20"/>
    </row>
    <row r="156" spans="1:5" ht="120" x14ac:dyDescent="0.2">
      <c r="A156" s="10"/>
      <c r="B156" s="16" t="s">
        <v>165</v>
      </c>
      <c r="C156" s="10"/>
      <c r="D156" s="25">
        <v>1</v>
      </c>
      <c r="E156" s="51" t="s">
        <v>298</v>
      </c>
    </row>
    <row r="157" spans="1:5" ht="15" x14ac:dyDescent="0.2">
      <c r="A157" s="10"/>
      <c r="B157" s="16" t="s">
        <v>166</v>
      </c>
      <c r="C157" s="10"/>
      <c r="D157" s="25"/>
      <c r="E157" s="15"/>
    </row>
    <row r="158" spans="1:5" s="21" customFormat="1" ht="28.5" x14ac:dyDescent="0.2">
      <c r="A158" s="2">
        <v>6.3</v>
      </c>
      <c r="B158" s="3" t="s">
        <v>167</v>
      </c>
      <c r="C158" s="2">
        <v>1</v>
      </c>
      <c r="D158" s="23">
        <f>SUM(D159:D160)</f>
        <v>1</v>
      </c>
      <c r="E158" s="20"/>
    </row>
    <row r="159" spans="1:5" ht="45" x14ac:dyDescent="0.2">
      <c r="A159" s="10"/>
      <c r="B159" s="16" t="s">
        <v>168</v>
      </c>
      <c r="C159" s="10"/>
      <c r="D159" s="25">
        <v>1</v>
      </c>
      <c r="E159" s="33" t="s">
        <v>262</v>
      </c>
    </row>
    <row r="160" spans="1:5" ht="15" x14ac:dyDescent="0.2">
      <c r="A160" s="8"/>
      <c r="B160" s="9" t="s">
        <v>169</v>
      </c>
      <c r="C160" s="8"/>
      <c r="D160" s="25"/>
      <c r="E160" s="6"/>
    </row>
    <row r="161" spans="1:5" s="21" customFormat="1" ht="28.5" x14ac:dyDescent="0.2">
      <c r="A161" s="2">
        <v>6.4</v>
      </c>
      <c r="B161" s="3" t="s">
        <v>170</v>
      </c>
      <c r="C161" s="2">
        <v>1</v>
      </c>
      <c r="D161" s="23">
        <f>SUM(D162:D163)</f>
        <v>1</v>
      </c>
      <c r="E161" s="20"/>
    </row>
    <row r="162" spans="1:5" ht="45" x14ac:dyDescent="0.2">
      <c r="A162" s="8"/>
      <c r="B162" s="9" t="s">
        <v>171</v>
      </c>
      <c r="C162" s="8"/>
      <c r="D162" s="25">
        <v>1</v>
      </c>
      <c r="E162" s="6" t="s">
        <v>299</v>
      </c>
    </row>
    <row r="163" spans="1:5" ht="15" x14ac:dyDescent="0.2">
      <c r="A163" s="8"/>
      <c r="B163" s="9" t="s">
        <v>172</v>
      </c>
      <c r="C163" s="8"/>
      <c r="D163" s="25">
        <v>0</v>
      </c>
      <c r="E163" s="6"/>
    </row>
    <row r="164" spans="1:5" s="21" customFormat="1" ht="42.75" x14ac:dyDescent="0.2">
      <c r="A164" s="2">
        <v>6.5</v>
      </c>
      <c r="B164" s="3" t="s">
        <v>173</v>
      </c>
      <c r="C164" s="2">
        <v>1</v>
      </c>
      <c r="D164" s="23">
        <f>SUM(D165:D166)</f>
        <v>1</v>
      </c>
      <c r="E164" s="20" t="s">
        <v>174</v>
      </c>
    </row>
    <row r="165" spans="1:5" ht="180" x14ac:dyDescent="0.2">
      <c r="A165" s="8"/>
      <c r="B165" s="9" t="s">
        <v>240</v>
      </c>
      <c r="C165" s="7"/>
      <c r="D165" s="25">
        <v>1</v>
      </c>
      <c r="E165" s="22" t="s">
        <v>286</v>
      </c>
    </row>
    <row r="166" spans="1:5" ht="30" x14ac:dyDescent="0.2">
      <c r="A166" s="4"/>
      <c r="B166" s="9" t="s">
        <v>175</v>
      </c>
      <c r="C166" s="8"/>
      <c r="D166" s="25"/>
      <c r="E166" s="6"/>
    </row>
    <row r="167" spans="1:5" s="21" customFormat="1" ht="28.5" x14ac:dyDescent="0.2">
      <c r="A167" s="2">
        <v>6.6</v>
      </c>
      <c r="B167" s="3" t="s">
        <v>176</v>
      </c>
      <c r="C167" s="2">
        <v>1</v>
      </c>
      <c r="D167" s="23">
        <f>SUM(D168:D169)</f>
        <v>1</v>
      </c>
      <c r="E167" s="20"/>
    </row>
    <row r="168" spans="1:5" ht="15" x14ac:dyDescent="0.2">
      <c r="A168" s="4"/>
      <c r="B168" s="9" t="s">
        <v>177</v>
      </c>
      <c r="C168" s="4"/>
      <c r="D168" s="25">
        <v>1</v>
      </c>
      <c r="E168" s="6" t="s">
        <v>263</v>
      </c>
    </row>
    <row r="169" spans="1:5" ht="15" x14ac:dyDescent="0.2">
      <c r="A169" s="4"/>
      <c r="B169" s="9" t="s">
        <v>178</v>
      </c>
      <c r="C169" s="4"/>
      <c r="D169" s="24"/>
      <c r="E169" s="6"/>
    </row>
    <row r="170" spans="1:5" s="19" customFormat="1" ht="15" x14ac:dyDescent="0.2">
      <c r="A170" s="27">
        <v>7</v>
      </c>
      <c r="B170" s="28" t="s">
        <v>179</v>
      </c>
      <c r="C170" s="27">
        <v>5</v>
      </c>
      <c r="D170" s="29">
        <f>D171+D178+D181</f>
        <v>5</v>
      </c>
      <c r="E170" s="30"/>
    </row>
    <row r="171" spans="1:5" s="21" customFormat="1" ht="42.75" x14ac:dyDescent="0.2">
      <c r="A171" s="2">
        <v>7.1</v>
      </c>
      <c r="B171" s="3" t="s">
        <v>180</v>
      </c>
      <c r="C171" s="2">
        <v>2</v>
      </c>
      <c r="D171" s="23">
        <f>D172+D175</f>
        <v>2</v>
      </c>
      <c r="E171" s="22"/>
    </row>
    <row r="172" spans="1:5" ht="15" x14ac:dyDescent="0.2">
      <c r="A172" s="8" t="s">
        <v>181</v>
      </c>
      <c r="B172" s="11" t="s">
        <v>182</v>
      </c>
      <c r="C172" s="4">
        <v>1</v>
      </c>
      <c r="D172" s="24">
        <f>SUM(D173:D174)</f>
        <v>1</v>
      </c>
      <c r="E172" s="6"/>
    </row>
    <row r="173" spans="1:5" ht="345" x14ac:dyDescent="0.2">
      <c r="A173" s="8"/>
      <c r="B173" s="9" t="s">
        <v>183</v>
      </c>
      <c r="C173" s="4"/>
      <c r="D173" s="25">
        <v>1</v>
      </c>
      <c r="E173" s="34" t="s">
        <v>301</v>
      </c>
    </row>
    <row r="174" spans="1:5" ht="30" x14ac:dyDescent="0.2">
      <c r="A174" s="8"/>
      <c r="B174" s="9" t="s">
        <v>184</v>
      </c>
      <c r="C174" s="4"/>
      <c r="D174" s="24"/>
      <c r="E174" s="6"/>
    </row>
    <row r="175" spans="1:5" ht="30" x14ac:dyDescent="0.2">
      <c r="A175" s="8" t="s">
        <v>185</v>
      </c>
      <c r="B175" s="11" t="s">
        <v>186</v>
      </c>
      <c r="C175" s="4">
        <v>1</v>
      </c>
      <c r="D175" s="24">
        <f>SUM(D176:D177)</f>
        <v>1</v>
      </c>
      <c r="E175" s="6"/>
    </row>
    <row r="176" spans="1:5" ht="60" x14ac:dyDescent="0.2">
      <c r="A176" s="8"/>
      <c r="B176" s="9" t="s">
        <v>187</v>
      </c>
      <c r="C176" s="4"/>
      <c r="D176" s="25">
        <v>1</v>
      </c>
      <c r="E176" s="34" t="s">
        <v>273</v>
      </c>
    </row>
    <row r="177" spans="1:5" ht="15" x14ac:dyDescent="0.2">
      <c r="A177" s="8"/>
      <c r="B177" s="9" t="s">
        <v>188</v>
      </c>
      <c r="C177" s="4"/>
      <c r="D177" s="24"/>
      <c r="E177" s="6"/>
    </row>
    <row r="178" spans="1:5" s="21" customFormat="1" ht="28.5" x14ac:dyDescent="0.2">
      <c r="A178" s="2">
        <v>7.2</v>
      </c>
      <c r="B178" s="3" t="s">
        <v>189</v>
      </c>
      <c r="C178" s="2">
        <v>1</v>
      </c>
      <c r="D178" s="23">
        <f>SUM(D179:D180)</f>
        <v>1</v>
      </c>
      <c r="E178" s="35"/>
    </row>
    <row r="179" spans="1:5" ht="90" x14ac:dyDescent="0.2">
      <c r="A179" s="8"/>
      <c r="B179" s="9" t="s">
        <v>190</v>
      </c>
      <c r="C179" s="4"/>
      <c r="D179" s="25">
        <v>1</v>
      </c>
      <c r="E179" s="51" t="s">
        <v>302</v>
      </c>
    </row>
    <row r="180" spans="1:5" ht="15" x14ac:dyDescent="0.2">
      <c r="A180" s="8"/>
      <c r="B180" s="9" t="s">
        <v>150</v>
      </c>
      <c r="C180" s="4"/>
      <c r="D180" s="24"/>
      <c r="E180" s="6"/>
    </row>
    <row r="181" spans="1:5" s="21" customFormat="1" ht="42.75" x14ac:dyDescent="0.2">
      <c r="A181" s="2">
        <v>7.3</v>
      </c>
      <c r="B181" s="3" t="s">
        <v>191</v>
      </c>
      <c r="C181" s="2">
        <v>2</v>
      </c>
      <c r="D181" s="23">
        <f>SUM(D182:D183)</f>
        <v>2</v>
      </c>
      <c r="E181" s="20"/>
    </row>
    <row r="182" spans="1:5" ht="30" x14ac:dyDescent="0.2">
      <c r="A182" s="11"/>
      <c r="B182" s="9" t="s">
        <v>192</v>
      </c>
      <c r="C182" s="8"/>
      <c r="D182" s="25">
        <v>2</v>
      </c>
      <c r="E182" s="59" t="s">
        <v>274</v>
      </c>
    </row>
    <row r="183" spans="1:5" ht="15" x14ac:dyDescent="0.2">
      <c r="A183" s="11"/>
      <c r="B183" s="9" t="s">
        <v>193</v>
      </c>
      <c r="C183" s="8"/>
      <c r="D183" s="25"/>
      <c r="E183" s="6"/>
    </row>
    <row r="184" spans="1:5" ht="15" x14ac:dyDescent="0.2">
      <c r="A184" s="11"/>
      <c r="B184" s="9" t="s">
        <v>194</v>
      </c>
      <c r="C184" s="8"/>
      <c r="D184" s="25"/>
      <c r="E184" s="6"/>
    </row>
    <row r="185" spans="1:5" s="19" customFormat="1" ht="15" x14ac:dyDescent="0.2">
      <c r="A185" s="27">
        <v>8</v>
      </c>
      <c r="B185" s="28" t="s">
        <v>195</v>
      </c>
      <c r="C185" s="27">
        <v>13</v>
      </c>
      <c r="D185" s="29">
        <f>D186+D189+D192+D195+D202</f>
        <v>6</v>
      </c>
      <c r="E185" s="30"/>
    </row>
    <row r="186" spans="1:5" s="21" customFormat="1" ht="15" x14ac:dyDescent="0.2">
      <c r="A186" s="2">
        <v>8.1</v>
      </c>
      <c r="B186" s="3" t="s">
        <v>196</v>
      </c>
      <c r="C186" s="2">
        <v>1</v>
      </c>
      <c r="D186" s="23">
        <f>SUM(D187:D188)</f>
        <v>1</v>
      </c>
      <c r="E186" s="33"/>
    </row>
    <row r="187" spans="1:5" ht="300" x14ac:dyDescent="0.2">
      <c r="A187" s="8"/>
      <c r="B187" s="9" t="s">
        <v>241</v>
      </c>
      <c r="C187" s="8"/>
      <c r="D187" s="25">
        <v>1</v>
      </c>
      <c r="E187" s="63" t="s">
        <v>287</v>
      </c>
    </row>
    <row r="188" spans="1:5" ht="30" x14ac:dyDescent="0.2">
      <c r="A188" s="4"/>
      <c r="B188" s="9" t="s">
        <v>197</v>
      </c>
      <c r="C188" s="8"/>
      <c r="D188" s="25"/>
      <c r="E188" s="6"/>
    </row>
    <row r="189" spans="1:5" s="21" customFormat="1" ht="28.5" x14ac:dyDescent="0.2">
      <c r="A189" s="2">
        <v>8.1999999999999993</v>
      </c>
      <c r="B189" s="3" t="s">
        <v>198</v>
      </c>
      <c r="C189" s="2">
        <v>5</v>
      </c>
      <c r="D189" s="23">
        <f>SUM(D190:D191)</f>
        <v>4</v>
      </c>
      <c r="E189" s="20"/>
    </row>
    <row r="190" spans="1:5" ht="409.5" x14ac:dyDescent="0.2">
      <c r="A190" s="4"/>
      <c r="B190" s="9" t="s">
        <v>242</v>
      </c>
      <c r="C190" s="8"/>
      <c r="D190" s="25">
        <v>4</v>
      </c>
      <c r="E190" s="34" t="s">
        <v>303</v>
      </c>
    </row>
    <row r="191" spans="1:5" ht="15" x14ac:dyDescent="0.2">
      <c r="A191" s="8"/>
      <c r="B191" s="9" t="s">
        <v>199</v>
      </c>
      <c r="C191" s="8"/>
      <c r="D191" s="25"/>
      <c r="E191" s="6"/>
    </row>
    <row r="192" spans="1:5" s="21" customFormat="1" ht="71.25" x14ac:dyDescent="0.2">
      <c r="A192" s="2">
        <v>8.3000000000000007</v>
      </c>
      <c r="B192" s="3" t="s">
        <v>200</v>
      </c>
      <c r="C192" s="2">
        <v>1</v>
      </c>
      <c r="D192" s="23">
        <f>SUM(D193:D194)</f>
        <v>1</v>
      </c>
      <c r="E192" s="20"/>
    </row>
    <row r="193" spans="1:5" ht="75" x14ac:dyDescent="0.2">
      <c r="A193" s="8"/>
      <c r="B193" s="9" t="s">
        <v>201</v>
      </c>
      <c r="C193" s="8"/>
      <c r="D193" s="25">
        <v>1</v>
      </c>
      <c r="E193" s="34" t="s">
        <v>272</v>
      </c>
    </row>
    <row r="194" spans="1:5" ht="15" x14ac:dyDescent="0.2">
      <c r="A194" s="8"/>
      <c r="B194" s="9" t="s">
        <v>202</v>
      </c>
      <c r="C194" s="8"/>
      <c r="D194" s="25"/>
      <c r="E194" s="6"/>
    </row>
    <row r="195" spans="1:5" s="21" customFormat="1" ht="71.25" x14ac:dyDescent="0.2">
      <c r="A195" s="47">
        <v>8.4</v>
      </c>
      <c r="B195" s="48" t="s">
        <v>203</v>
      </c>
      <c r="C195" s="47">
        <v>2</v>
      </c>
      <c r="D195" s="49">
        <f>D196+D199</f>
        <v>0</v>
      </c>
      <c r="E195" s="58" t="s">
        <v>204</v>
      </c>
    </row>
    <row r="196" spans="1:5" ht="60" customHeight="1" x14ac:dyDescent="0.2">
      <c r="A196" s="8" t="s">
        <v>205</v>
      </c>
      <c r="B196" s="11" t="s">
        <v>243</v>
      </c>
      <c r="C196" s="4">
        <v>1</v>
      </c>
      <c r="D196" s="24">
        <f>SUM(D197:D198)</f>
        <v>0</v>
      </c>
      <c r="E196" s="6"/>
    </row>
    <row r="197" spans="1:5" ht="15" x14ac:dyDescent="0.2">
      <c r="A197" s="8"/>
      <c r="B197" s="9" t="s">
        <v>206</v>
      </c>
      <c r="C197" s="8"/>
      <c r="D197" s="25"/>
      <c r="E197" s="6"/>
    </row>
    <row r="198" spans="1:5" ht="30" x14ac:dyDescent="0.2">
      <c r="A198" s="8"/>
      <c r="B198" s="9" t="s">
        <v>244</v>
      </c>
      <c r="C198" s="8"/>
      <c r="D198" s="25"/>
      <c r="E198" s="6"/>
    </row>
    <row r="199" spans="1:5" ht="74.25" x14ac:dyDescent="0.2">
      <c r="A199" s="8" t="s">
        <v>207</v>
      </c>
      <c r="B199" s="11" t="s">
        <v>245</v>
      </c>
      <c r="C199" s="4">
        <v>1</v>
      </c>
      <c r="D199" s="24">
        <f>SUM(D200:D201)</f>
        <v>0</v>
      </c>
      <c r="E199" s="6"/>
    </row>
    <row r="200" spans="1:5" ht="15" x14ac:dyDescent="0.2">
      <c r="A200" s="8"/>
      <c r="B200" s="9" t="s">
        <v>208</v>
      </c>
      <c r="C200" s="8"/>
      <c r="D200" s="25"/>
      <c r="E200" s="6"/>
    </row>
    <row r="201" spans="1:5" ht="30" x14ac:dyDescent="0.2">
      <c r="A201" s="8"/>
      <c r="B201" s="9" t="s">
        <v>246</v>
      </c>
      <c r="C201" s="8"/>
      <c r="D201" s="25"/>
      <c r="E201" s="6"/>
    </row>
    <row r="202" spans="1:5" s="21" customFormat="1" ht="86.25" customHeight="1" x14ac:dyDescent="0.2">
      <c r="A202" s="2">
        <v>8.5</v>
      </c>
      <c r="B202" s="48" t="s">
        <v>261</v>
      </c>
      <c r="C202" s="47">
        <v>4</v>
      </c>
      <c r="D202" s="49">
        <f>D203+D206+D209+D212</f>
        <v>0</v>
      </c>
      <c r="E202" s="58" t="s">
        <v>209</v>
      </c>
    </row>
    <row r="203" spans="1:5" ht="30" x14ac:dyDescent="0.2">
      <c r="A203" s="8" t="s">
        <v>210</v>
      </c>
      <c r="B203" s="11" t="s">
        <v>211</v>
      </c>
      <c r="C203" s="4">
        <v>1</v>
      </c>
      <c r="D203" s="24">
        <f>SUM(D204:D205)</f>
        <v>0</v>
      </c>
      <c r="E203" s="6"/>
    </row>
    <row r="204" spans="1:5" ht="15" x14ac:dyDescent="0.2">
      <c r="A204" s="17"/>
      <c r="B204" s="9" t="s">
        <v>212</v>
      </c>
      <c r="C204" s="17"/>
      <c r="D204" s="25"/>
      <c r="E204" s="18"/>
    </row>
    <row r="205" spans="1:5" ht="15" x14ac:dyDescent="0.2">
      <c r="A205" s="4"/>
      <c r="B205" s="9" t="s">
        <v>213</v>
      </c>
      <c r="C205" s="4"/>
      <c r="D205" s="24"/>
      <c r="E205" s="6"/>
    </row>
    <row r="206" spans="1:5" ht="30" customHeight="1" x14ac:dyDescent="0.2">
      <c r="A206" s="8" t="s">
        <v>214</v>
      </c>
      <c r="B206" s="11" t="s">
        <v>215</v>
      </c>
      <c r="C206" s="4">
        <v>1</v>
      </c>
      <c r="D206" s="24">
        <f>SUM(D207:D208)</f>
        <v>0</v>
      </c>
      <c r="E206" s="6"/>
    </row>
    <row r="207" spans="1:5" ht="15" x14ac:dyDescent="0.2">
      <c r="A207" s="17"/>
      <c r="B207" s="9" t="s">
        <v>190</v>
      </c>
      <c r="C207" s="17"/>
      <c r="D207" s="25"/>
      <c r="E207" s="18"/>
    </row>
    <row r="208" spans="1:5" ht="15" x14ac:dyDescent="0.2">
      <c r="A208" s="17"/>
      <c r="B208" s="9" t="s">
        <v>150</v>
      </c>
      <c r="C208" s="17"/>
      <c r="D208" s="26"/>
      <c r="E208" s="18"/>
    </row>
    <row r="209" spans="1:5" ht="30" x14ac:dyDescent="0.2">
      <c r="A209" s="8" t="s">
        <v>216</v>
      </c>
      <c r="B209" s="11" t="s">
        <v>217</v>
      </c>
      <c r="C209" s="4">
        <v>1</v>
      </c>
      <c r="D209" s="24">
        <f>SUM(D210:D211)</f>
        <v>0</v>
      </c>
      <c r="E209" s="6"/>
    </row>
    <row r="210" spans="1:5" ht="15" x14ac:dyDescent="0.2">
      <c r="A210" s="17"/>
      <c r="B210" s="9" t="s">
        <v>190</v>
      </c>
      <c r="C210" s="17"/>
      <c r="D210" s="25"/>
      <c r="E210" s="18"/>
    </row>
    <row r="211" spans="1:5" ht="15" x14ac:dyDescent="0.2">
      <c r="A211" s="17"/>
      <c r="B211" s="9" t="s">
        <v>150</v>
      </c>
      <c r="C211" s="17"/>
      <c r="D211" s="26"/>
      <c r="E211" s="18"/>
    </row>
    <row r="212" spans="1:5" ht="30" x14ac:dyDescent="0.2">
      <c r="A212" s="8" t="s">
        <v>218</v>
      </c>
      <c r="B212" s="11" t="s">
        <v>219</v>
      </c>
      <c r="C212" s="4">
        <v>1</v>
      </c>
      <c r="D212" s="24">
        <f>SUM(D213:D214)</f>
        <v>0</v>
      </c>
      <c r="E212" s="6"/>
    </row>
    <row r="213" spans="1:5" ht="15" x14ac:dyDescent="0.2">
      <c r="A213" s="17"/>
      <c r="B213" s="9" t="s">
        <v>190</v>
      </c>
      <c r="C213" s="17"/>
      <c r="D213" s="25"/>
      <c r="E213" s="18"/>
    </row>
    <row r="214" spans="1:5" ht="15" x14ac:dyDescent="0.2">
      <c r="A214" s="17"/>
      <c r="B214" s="9" t="s">
        <v>150</v>
      </c>
      <c r="C214" s="17"/>
      <c r="D214" s="26"/>
      <c r="E214" s="18"/>
    </row>
    <row r="215" spans="1:5" s="19" customFormat="1" ht="28.5" x14ac:dyDescent="0.2">
      <c r="A215" s="27">
        <v>9</v>
      </c>
      <c r="B215" s="28" t="s">
        <v>220</v>
      </c>
      <c r="C215" s="27">
        <v>9</v>
      </c>
      <c r="D215" s="29">
        <f>D216+D219+D222+D225+D228+D231</f>
        <v>9</v>
      </c>
      <c r="E215" s="30"/>
    </row>
    <row r="216" spans="1:5" s="21" customFormat="1" ht="28.5" x14ac:dyDescent="0.2">
      <c r="A216" s="2">
        <v>9.1</v>
      </c>
      <c r="B216" s="3" t="s">
        <v>221</v>
      </c>
      <c r="C216" s="2">
        <v>1</v>
      </c>
      <c r="D216" s="23">
        <f>SUM(D217:D218)</f>
        <v>1</v>
      </c>
      <c r="E216" s="6" t="s">
        <v>222</v>
      </c>
    </row>
    <row r="217" spans="1:5" ht="330" x14ac:dyDescent="0.2">
      <c r="A217" s="8"/>
      <c r="B217" s="9" t="s">
        <v>223</v>
      </c>
      <c r="C217" s="8"/>
      <c r="D217" s="25">
        <v>1</v>
      </c>
      <c r="E217" s="22" t="s">
        <v>304</v>
      </c>
    </row>
    <row r="218" spans="1:5" ht="30" x14ac:dyDescent="0.2">
      <c r="A218" s="8"/>
      <c r="B218" s="9" t="s">
        <v>224</v>
      </c>
      <c r="C218" s="8"/>
      <c r="D218" s="25">
        <v>0</v>
      </c>
      <c r="E218" s="6"/>
    </row>
    <row r="219" spans="1:5" s="21" customFormat="1" ht="15" x14ac:dyDescent="0.2">
      <c r="A219" s="2">
        <v>9.1999999999999993</v>
      </c>
      <c r="B219" s="3" t="s">
        <v>225</v>
      </c>
      <c r="C219" s="2">
        <v>2</v>
      </c>
      <c r="D219" s="23">
        <f>SUM(D220:D221)</f>
        <v>2</v>
      </c>
      <c r="E219" s="20"/>
    </row>
    <row r="220" spans="1:5" ht="360" x14ac:dyDescent="0.2">
      <c r="A220" s="8"/>
      <c r="B220" s="9" t="s">
        <v>226</v>
      </c>
      <c r="C220" s="8"/>
      <c r="D220" s="25">
        <v>2</v>
      </c>
      <c r="E220" s="22" t="s">
        <v>306</v>
      </c>
    </row>
    <row r="221" spans="1:5" ht="30" x14ac:dyDescent="0.2">
      <c r="A221" s="8"/>
      <c r="B221" s="9" t="s">
        <v>227</v>
      </c>
      <c r="C221" s="8"/>
      <c r="D221" s="25"/>
      <c r="E221" s="6"/>
    </row>
    <row r="222" spans="1:5" s="21" customFormat="1" ht="42.75" x14ac:dyDescent="0.2">
      <c r="A222" s="2">
        <v>9.3000000000000007</v>
      </c>
      <c r="B222" s="3" t="s">
        <v>228</v>
      </c>
      <c r="C222" s="2">
        <v>2</v>
      </c>
      <c r="D222" s="23">
        <f>SUM(D223:D224)</f>
        <v>2</v>
      </c>
      <c r="E222" s="20"/>
    </row>
    <row r="223" spans="1:5" ht="409.5" x14ac:dyDescent="0.2">
      <c r="A223" s="8"/>
      <c r="B223" s="9" t="s">
        <v>229</v>
      </c>
      <c r="C223" s="8"/>
      <c r="D223" s="25">
        <v>2</v>
      </c>
      <c r="E223" s="22" t="s">
        <v>307</v>
      </c>
    </row>
    <row r="224" spans="1:5" ht="30" x14ac:dyDescent="0.2">
      <c r="A224" s="8"/>
      <c r="B224" s="9" t="s">
        <v>227</v>
      </c>
      <c r="C224" s="8"/>
      <c r="D224" s="25"/>
      <c r="E224" s="6"/>
    </row>
    <row r="225" spans="1:5" s="21" customFormat="1" ht="15" x14ac:dyDescent="0.2">
      <c r="A225" s="2">
        <v>9.4</v>
      </c>
      <c r="B225" s="3" t="s">
        <v>230</v>
      </c>
      <c r="C225" s="2">
        <v>1</v>
      </c>
      <c r="D225" s="23">
        <f>SUM(D226:D227)</f>
        <v>1</v>
      </c>
      <c r="E225" s="20"/>
    </row>
    <row r="226" spans="1:5" ht="345" x14ac:dyDescent="0.2">
      <c r="A226" s="8"/>
      <c r="B226" s="9" t="s">
        <v>231</v>
      </c>
      <c r="C226" s="8"/>
      <c r="D226" s="25">
        <v>1</v>
      </c>
      <c r="E226" s="22" t="s">
        <v>305</v>
      </c>
    </row>
    <row r="227" spans="1:5" ht="30" x14ac:dyDescent="0.2">
      <c r="A227" s="8"/>
      <c r="B227" s="9" t="s">
        <v>227</v>
      </c>
      <c r="C227" s="8"/>
      <c r="D227" s="25"/>
      <c r="E227" s="6"/>
    </row>
    <row r="228" spans="1:5" s="21" customFormat="1" ht="15" x14ac:dyDescent="0.2">
      <c r="A228" s="2">
        <v>9.5</v>
      </c>
      <c r="B228" s="3" t="s">
        <v>232</v>
      </c>
      <c r="C228" s="2">
        <v>2</v>
      </c>
      <c r="D228" s="23">
        <f>SUM(D229:D230)</f>
        <v>2</v>
      </c>
      <c r="E228" s="20"/>
    </row>
    <row r="229" spans="1:5" ht="30" x14ac:dyDescent="0.2">
      <c r="A229" s="8"/>
      <c r="B229" s="9" t="s">
        <v>233</v>
      </c>
      <c r="C229" s="8"/>
      <c r="D229" s="25">
        <v>2</v>
      </c>
      <c r="E229" s="34" t="s">
        <v>268</v>
      </c>
    </row>
    <row r="230" spans="1:5" ht="15" x14ac:dyDescent="0.2">
      <c r="A230" s="8"/>
      <c r="B230" s="9" t="s">
        <v>178</v>
      </c>
      <c r="C230" s="8"/>
      <c r="D230" s="25"/>
      <c r="E230" s="6"/>
    </row>
    <row r="231" spans="1:5" s="21" customFormat="1" ht="15" x14ac:dyDescent="0.2">
      <c r="A231" s="2">
        <v>9.6</v>
      </c>
      <c r="B231" s="3" t="s">
        <v>234</v>
      </c>
      <c r="C231" s="2">
        <v>1</v>
      </c>
      <c r="D231" s="23">
        <f>SUM(D232:D233)</f>
        <v>1</v>
      </c>
      <c r="E231" s="20"/>
    </row>
    <row r="232" spans="1:5" ht="30" x14ac:dyDescent="0.2">
      <c r="A232" s="11"/>
      <c r="B232" s="9" t="s">
        <v>235</v>
      </c>
      <c r="C232" s="8"/>
      <c r="D232" s="25">
        <v>1</v>
      </c>
      <c r="E232" s="6" t="s">
        <v>309</v>
      </c>
    </row>
    <row r="233" spans="1:5" ht="30" x14ac:dyDescent="0.2">
      <c r="A233" s="11"/>
      <c r="B233" s="9" t="s">
        <v>236</v>
      </c>
      <c r="C233" s="8"/>
      <c r="D233" s="25"/>
      <c r="E233" s="6"/>
    </row>
    <row r="234" spans="1:5" ht="15" x14ac:dyDescent="0.2">
      <c r="A234" s="71"/>
      <c r="B234" s="72" t="s">
        <v>275</v>
      </c>
      <c r="C234" s="72">
        <v>100</v>
      </c>
      <c r="D234" s="60">
        <f>D215+D185+D170+D147+D130+D117+D92+D30+D9</f>
        <v>84.3</v>
      </c>
      <c r="E234" s="31"/>
    </row>
    <row r="235" spans="1:5" ht="15" x14ac:dyDescent="0.2">
      <c r="A235" s="71"/>
      <c r="B235" s="72"/>
      <c r="C235" s="72"/>
      <c r="D235" s="60">
        <f>D234/90*100</f>
        <v>93.666666666666671</v>
      </c>
      <c r="E235" s="31"/>
    </row>
    <row r="236" spans="1:5" ht="15" x14ac:dyDescent="0.2">
      <c r="A236" s="44"/>
      <c r="B236" s="45"/>
      <c r="C236" s="45"/>
      <c r="D236" s="46"/>
      <c r="E236" s="44"/>
    </row>
    <row r="238" spans="1:5" ht="19.5" x14ac:dyDescent="0.25">
      <c r="A238" s="36" t="s">
        <v>251</v>
      </c>
      <c r="D238" s="37"/>
      <c r="E238" s="38"/>
    </row>
    <row r="239" spans="1:5" ht="18.75" x14ac:dyDescent="0.2">
      <c r="B239" s="39" t="s">
        <v>252</v>
      </c>
      <c r="D239" s="40"/>
      <c r="E239" s="41"/>
    </row>
    <row r="240" spans="1:5" ht="18.75" x14ac:dyDescent="0.2">
      <c r="B240" s="42" t="s">
        <v>253</v>
      </c>
      <c r="D240" s="40"/>
      <c r="E240" s="41"/>
    </row>
    <row r="241" spans="1:5" ht="35.25" customHeight="1" x14ac:dyDescent="0.2">
      <c r="A241" s="70" t="s">
        <v>264</v>
      </c>
      <c r="B241" s="70"/>
      <c r="C241" s="70"/>
      <c r="D241" s="70"/>
      <c r="E241" s="70"/>
    </row>
    <row r="242" spans="1:5" ht="36" customHeight="1" x14ac:dyDescent="0.2">
      <c r="A242" s="70" t="s">
        <v>265</v>
      </c>
      <c r="B242" s="70"/>
      <c r="C242" s="70"/>
      <c r="D242" s="70"/>
      <c r="E242" s="70"/>
    </row>
    <row r="243" spans="1:5" ht="18.75" x14ac:dyDescent="0.2">
      <c r="A243" s="50" t="s">
        <v>254</v>
      </c>
      <c r="B243" s="50"/>
      <c r="C243" s="50"/>
      <c r="D243" s="50"/>
      <c r="E243" s="50"/>
    </row>
    <row r="244" spans="1:5" ht="19.5" x14ac:dyDescent="0.2">
      <c r="A244" s="67" t="s">
        <v>255</v>
      </c>
      <c r="B244" s="67"/>
      <c r="D244" s="40"/>
      <c r="E244" s="41"/>
    </row>
    <row r="245" spans="1:5" ht="18.75" x14ac:dyDescent="0.2">
      <c r="B245" s="43" t="s">
        <v>256</v>
      </c>
      <c r="D245" s="40"/>
      <c r="E245" s="41"/>
    </row>
    <row r="246" spans="1:5" ht="18.75" x14ac:dyDescent="0.2">
      <c r="B246" s="43" t="s">
        <v>257</v>
      </c>
      <c r="D246" s="40"/>
      <c r="E246" s="41"/>
    </row>
    <row r="247" spans="1:5" ht="18.75" x14ac:dyDescent="0.2">
      <c r="B247" s="43" t="s">
        <v>258</v>
      </c>
      <c r="D247" s="40"/>
      <c r="E247" s="41"/>
    </row>
    <row r="248" spans="1:5" ht="18.75" x14ac:dyDescent="0.2">
      <c r="B248" s="43" t="s">
        <v>259</v>
      </c>
      <c r="D248" s="40"/>
      <c r="E248" s="41"/>
    </row>
    <row r="249" spans="1:5" ht="18.75" x14ac:dyDescent="0.2">
      <c r="B249" s="43" t="s">
        <v>260</v>
      </c>
      <c r="D249" s="40"/>
      <c r="E249" s="41"/>
    </row>
  </sheetData>
  <autoFilter ref="A8:E235" xr:uid="{3287788D-8C86-496B-960C-6D999E3E65CF}"/>
  <mergeCells count="11">
    <mergeCell ref="A244:B244"/>
    <mergeCell ref="A2:E2"/>
    <mergeCell ref="A3:E3"/>
    <mergeCell ref="A4:E4"/>
    <mergeCell ref="A5:E5"/>
    <mergeCell ref="A6:E6"/>
    <mergeCell ref="A241:E241"/>
    <mergeCell ref="A242:E242"/>
    <mergeCell ref="A234:A235"/>
    <mergeCell ref="B234:B235"/>
    <mergeCell ref="C234:C235"/>
  </mergeCells>
  <printOptions horizontalCentered="1"/>
  <pageMargins left="0.19685039370078741" right="0.19685039370078741" top="0.39370078740157483" bottom="0.19685039370078741" header="0.31496062992125984" footer="0.31496062992125984"/>
  <pageSetup paperSize="9" scale="8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Nguyễn Hải Nam</cp:lastModifiedBy>
  <cp:lastPrinted>2024-11-09T09:52:20Z</cp:lastPrinted>
  <dcterms:created xsi:type="dcterms:W3CDTF">2020-11-19T02:55:58Z</dcterms:created>
  <dcterms:modified xsi:type="dcterms:W3CDTF">2024-11-09T09:52:36Z</dcterms:modified>
</cp:coreProperties>
</file>